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14-2025\1 změna ZD\"/>
    </mc:Choice>
  </mc:AlternateContent>
  <xr:revisionPtr revIDLastSave="0" documentId="13_ncr:1_{4437F4AB-18FD-47D1-AA00-53D4578BEF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7" i="1"/>
  <c r="P8" i="1"/>
  <c r="P7" i="1"/>
  <c r="Q11" i="1" s="1"/>
  <c r="R11" i="1" l="1"/>
  <c r="T8" i="1"/>
  <c r="T7" i="1"/>
</calcChain>
</file>

<file path=xl/sharedStrings.xml><?xml version="1.0" encoding="utf-8"?>
<sst xmlns="http://schemas.openxmlformats.org/spreadsheetml/2006/main" count="47" uniqueCount="42">
  <si>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</si>
  <si>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</si>
  <si>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</si>
  <si>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</si>
  <si>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</si>
  <si>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</si>
  <si>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</si>
  <si>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</si>
  <si>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</si>
  <si>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</si>
  <si>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</si>
  <si>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</si>
  <si>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</si>
  <si>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32232000-8 - Zařízení pro videokonference </t>
  </si>
  <si>
    <t>32333200-8 - Videokamery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</si>
  <si>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</si>
  <si>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</si>
  <si>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</si>
  <si>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</si>
  <si>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</si>
  <si>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</si>
  <si>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</si>
  <si>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</si>
  <si>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</si>
  <si>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</si>
  <si>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</si>
  <si>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</si>
  <si>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</si>
  <si>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</si>
  <si>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</si>
  <si>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NE</t>
  </si>
  <si>
    <t>Samostatná faktura</t>
  </si>
  <si>
    <t>Pokud financováno z projektových prostředků, pak ŘEŠITEL uvede: NÁZEV A ČÍSLO DOTAČNÍHO PROJEKTU</t>
  </si>
  <si>
    <t>ks</t>
  </si>
  <si>
    <t>14 dní</t>
  </si>
  <si>
    <t>Příloha č. 2 Kupní smlouvy - Technická specifikace
Audiovizuální technika (II.) 014 - 2025</t>
  </si>
  <si>
    <t>Presenter</t>
  </si>
  <si>
    <t>IP Kamera</t>
  </si>
  <si>
    <t>Mgr. Jan Král, 
Tel.: 37763 6123</t>
  </si>
  <si>
    <t>Klatovská 51, 
301 00 Plzeň, 
Fakulta pedagogická - Děkanát - Středisko správy počítačové sítě,
místnsot KL 221</t>
  </si>
  <si>
    <t>Dosah min. 15 m.
USB přijímač.
Červené laserové ukazovátko.
Plug-and-play, tlačítka pro ovládání prezentace (spuštění prezentace, předchozí snímek, další snímek, ukazovátko, ...).
Indikátor nabití baterie.
USB přijímač lze bezpečně uložit v těle presentéru.
Přepínač on/off.
Napájení pomocí AAA baterie.
Kompatibilní s W10 a W11.</t>
  </si>
  <si>
    <r>
      <t xml:space="preserve">Necloudová IP kamera s pevnou kopulí (Dome) určená pro vnitřní i venkovní použití, montáž na strop nebo na stěnu.
Nastavení úhlu: pan: 0° až 355°, náklon: 0° až 75°, rotace: 0° až 355°.
Kvalita obrazu s rozlišením 4 MP, max. rozlišení alespoň 2688 × 1520, obrazový snímač alespoň 1/3" CMOS, čas závěrky 1/3 s až 1/100 000 s.
</t>
    </r>
    <r>
      <rPr>
        <sz val="11"/>
        <color rgb="FFFF0000"/>
        <rFont val="Calibri"/>
        <family val="2"/>
        <charset val="238"/>
        <scheme val="minor"/>
      </rPr>
      <t>Pevná ohnisková vzdálenost 2,8 mm</t>
    </r>
    <r>
      <rPr>
        <sz val="11"/>
        <color theme="1"/>
        <rFont val="Calibri"/>
        <family val="2"/>
        <charset val="238"/>
        <scheme val="minor"/>
      </rPr>
      <t>, Clona F1.6.
Přenosová rychlost videa 32 Kbps až 8 Mbps.
Vestavěná microSD, min. 512 GB.
Protokoly: TCP/IP, ICMP, HTTP, HTTPS, FTP, DHCP, DNS, DDNS, RTP, RTSP, NTP, UPnP, SMTP, IGMP, 802.1X, QoS, IPv6, UDP, Bonjour, SSL/TLS, PPPoE, WebSocket, WebSockets.
Živé zobrazení bez zásuvných modulů: Chrome 57.0+, Firefox 52.0+ Místní služba: Chrome 57.0+, Firefox 52.0+; Rozhraní 1x RJ45.
Napájení přes adaptér, 12 V DC, 0,4 A, max. 5 W, Ø5,5 mm koaxiální napájecí zástrčka, ochrana proti přepólování; napájení přes PoE.
Ochrana heslem, šifrování HTTPS, filtr IP adres.
3 uživatelské úrovně: správce, operátor a uživatel.
Hmotnost do 550 g.
Odolné proti vodě a prachu (IP67) a odolné proti vandalům (IK10). 
Držák na stěnu kompatibilní s kamerou.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</si>
</sst>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0" fillId="0" borderId="0"/>
  </cellStyleXfs>
  <cellXfs count="90">
    <xf numFmtId="0" fontId="0" fillId="0" borderId="0" xfId="0"/>
    <xf numFmtId="0" fontId="18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164" fontId="18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 wrapText="1" indent="1"/>
    </xf>
    <xf numFmtId="0" fontId="18" fillId="4" borderId="9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 indent="1"/>
    </xf>
    <xf numFmtId="0" fontId="18" fillId="4" borderId="11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13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3" fillId="0" borderId="0" xfId="0" applyFont="1" applyAlignment="1" applyProtection="1">
      <alignment horizontal="lef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zoomScale="93" zoomScaleNormal="93" workbookViewId="0">
      <selection activeCell="N7" sqref="N7:N8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7.7109375" style="8" customWidth="1"/>
    <col min="4" max="4" width="11.42578125" style="88" customWidth="1"/>
    <col min="5" max="5" width="9" style="7" bestFit="1" customWidth="1"/>
    <col min="6" max="6" width="128.85546875" style="8" customWidth="1"/>
    <col min="7" max="7" width="38.42578125" style="8" customWidth="1"/>
    <col min="8" max="8" width="28" style="8" customWidth="1"/>
    <col min="9" max="9" width="23.140625" style="8" customWidth="1"/>
    <col min="10" max="10" width="16.28515625" style="8" customWidth="1"/>
    <col min="11" max="11" width="34.140625" style="9" hidden="1" customWidth="1"/>
    <col min="12" max="12" width="27" style="9" customWidth="1"/>
    <col min="13" max="13" width="21.7109375" style="9" customWidth="1"/>
    <col min="14" max="14" width="31.85546875" style="8" customWidth="1"/>
    <col min="15" max="15" width="27.5703125" style="8" customWidth="1"/>
    <col min="16" max="16" width="17.7109375" style="8" hidden="1" customWidth="1"/>
    <col min="17" max="17" width="24" style="9" bestFit="1" customWidth="1"/>
    <col min="18" max="18" width="24.140625" style="9" customWidth="1"/>
    <col min="19" max="19" width="19.7109375" style="9" customWidth="1"/>
    <col min="20" max="20" width="17.85546875" style="9" customWidth="1"/>
    <col min="21" max="21" width="11.5703125" style="9" hidden="1" customWidth="1"/>
    <col min="22" max="22" width="35.85546875" style="10" customWidth="1"/>
    <col min="23" max="16384" width="9.140625" style="9"/>
  </cols>
  <sheetData>
    <row r="1" spans="2:22" ht="43.5" customHeight="1" x14ac:dyDescent="0.25">
      <c r="B1" s="5" t="s">
        <v>35</v>
      </c>
      <c r="C1" s="6"/>
      <c r="D1" s="6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19</v>
      </c>
      <c r="D6" s="33" t="s">
        <v>4</v>
      </c>
      <c r="E6" s="33" t="s">
        <v>17</v>
      </c>
      <c r="F6" s="33" t="s">
        <v>18</v>
      </c>
      <c r="G6" s="34" t="s">
        <v>5</v>
      </c>
      <c r="H6" s="34" t="s">
        <v>16</v>
      </c>
      <c r="I6" s="33" t="s">
        <v>20</v>
      </c>
      <c r="J6" s="33" t="s">
        <v>21</v>
      </c>
      <c r="K6" s="33" t="s">
        <v>32</v>
      </c>
      <c r="L6" s="33" t="s">
        <v>22</v>
      </c>
      <c r="M6" s="35" t="s">
        <v>23</v>
      </c>
      <c r="N6" s="33" t="s">
        <v>24</v>
      </c>
      <c r="O6" s="33" t="s">
        <v>27</v>
      </c>
      <c r="P6" s="33" t="s">
        <v>28</v>
      </c>
      <c r="Q6" s="33" t="s">
        <v>6</v>
      </c>
      <c r="R6" s="36" t="s">
        <v>7</v>
      </c>
      <c r="S6" s="35" t="s">
        <v>8</v>
      </c>
      <c r="T6" s="35" t="s">
        <v>9</v>
      </c>
      <c r="U6" s="33" t="s">
        <v>25</v>
      </c>
      <c r="V6" s="37" t="s">
        <v>26</v>
      </c>
    </row>
    <row r="7" spans="2:22" ht="183.75" customHeight="1" thickTop="1" x14ac:dyDescent="0.25">
      <c r="B7" s="38">
        <v>1</v>
      </c>
      <c r="C7" s="39" t="s">
        <v>36</v>
      </c>
      <c r="D7" s="40">
        <v>5</v>
      </c>
      <c r="E7" s="41" t="s">
        <v>33</v>
      </c>
      <c r="F7" s="42" t="s">
        <v>40</v>
      </c>
      <c r="G7" s="1"/>
      <c r="H7" s="43" t="s">
        <v>30</v>
      </c>
      <c r="I7" s="44" t="s">
        <v>31</v>
      </c>
      <c r="J7" s="45" t="s">
        <v>30</v>
      </c>
      <c r="K7" s="46"/>
      <c r="L7" s="47"/>
      <c r="M7" s="48" t="s">
        <v>38</v>
      </c>
      <c r="N7" s="48" t="s">
        <v>39</v>
      </c>
      <c r="O7" s="49" t="s">
        <v>34</v>
      </c>
      <c r="P7" s="50">
        <f>D7*Q7</f>
        <v>3000</v>
      </c>
      <c r="Q7" s="51">
        <v>600</v>
      </c>
      <c r="R7" s="3"/>
      <c r="S7" s="52">
        <f>D7*R7</f>
        <v>0</v>
      </c>
      <c r="T7" s="53" t="str">
        <f t="shared" ref="T7" si="0">IF(ISNUMBER(R7), IF(R7&gt;Q7,"NEVYHOVUJE","VYHOVUJE")," ")</f>
        <v xml:space="preserve"> </v>
      </c>
      <c r="U7" s="45"/>
      <c r="V7" s="41" t="s">
        <v>13</v>
      </c>
    </row>
    <row r="8" spans="2:22" ht="264" customHeight="1" thickBot="1" x14ac:dyDescent="0.3">
      <c r="B8" s="54">
        <v>2</v>
      </c>
      <c r="C8" s="55" t="s">
        <v>37</v>
      </c>
      <c r="D8" s="56">
        <v>2</v>
      </c>
      <c r="E8" s="57" t="s">
        <v>33</v>
      </c>
      <c r="F8" s="58" t="s">
        <v>41</v>
      </c>
      <c r="G8" s="2"/>
      <c r="H8" s="59" t="s">
        <v>30</v>
      </c>
      <c r="I8" s="60"/>
      <c r="J8" s="61"/>
      <c r="K8" s="62"/>
      <c r="L8" s="63"/>
      <c r="M8" s="64"/>
      <c r="N8" s="64"/>
      <c r="O8" s="65"/>
      <c r="P8" s="66">
        <f>D8*Q8</f>
        <v>5620</v>
      </c>
      <c r="Q8" s="67">
        <v>2810</v>
      </c>
      <c r="R8" s="4"/>
      <c r="S8" s="68">
        <f>D8*R8</f>
        <v>0</v>
      </c>
      <c r="T8" s="69" t="str">
        <f t="shared" ref="T8" si="1">IF(ISNUMBER(R8), IF(R8&gt;Q8,"NEVYHOVUJE","VYHOVUJE")," ")</f>
        <v xml:space="preserve"> </v>
      </c>
      <c r="U8" s="61"/>
      <c r="V8" s="57" t="s">
        <v>14</v>
      </c>
    </row>
    <row r="9" spans="2:22" ht="13.5" customHeight="1" thickTop="1" thickBot="1" x14ac:dyDescent="0.3">
      <c r="C9" s="9"/>
      <c r="D9" s="9"/>
      <c r="E9" s="9"/>
      <c r="F9" s="9"/>
      <c r="G9" s="9"/>
      <c r="H9" s="9"/>
      <c r="I9" s="9"/>
      <c r="J9" s="9"/>
      <c r="N9" s="9"/>
      <c r="O9" s="9"/>
      <c r="P9" s="9"/>
      <c r="S9" s="70"/>
    </row>
    <row r="10" spans="2:22" ht="60.75" customHeight="1" thickTop="1" thickBot="1" x14ac:dyDescent="0.3">
      <c r="B10" s="71" t="s">
        <v>10</v>
      </c>
      <c r="C10" s="72"/>
      <c r="D10" s="72"/>
      <c r="E10" s="72"/>
      <c r="F10" s="72"/>
      <c r="G10" s="72"/>
      <c r="H10" s="73"/>
      <c r="I10" s="74"/>
      <c r="J10" s="74"/>
      <c r="K10" s="74"/>
      <c r="L10" s="75"/>
      <c r="M10" s="14"/>
      <c r="N10" s="14"/>
      <c r="O10" s="76"/>
      <c r="P10" s="76"/>
      <c r="Q10" s="77" t="s">
        <v>11</v>
      </c>
      <c r="R10" s="78" t="s">
        <v>12</v>
      </c>
      <c r="S10" s="79"/>
      <c r="T10" s="80"/>
      <c r="U10" s="31"/>
      <c r="V10" s="81"/>
    </row>
    <row r="11" spans="2:22" ht="33" customHeight="1" thickTop="1" thickBot="1" x14ac:dyDescent="0.3">
      <c r="B11" s="82" t="s">
        <v>15</v>
      </c>
      <c r="C11" s="82"/>
      <c r="D11" s="82"/>
      <c r="E11" s="82"/>
      <c r="F11" s="82"/>
      <c r="G11" s="82"/>
      <c r="H11" s="82"/>
      <c r="I11" s="82"/>
      <c r="J11" s="82"/>
      <c r="L11" s="11"/>
      <c r="M11" s="11"/>
      <c r="N11" s="11"/>
      <c r="O11" s="83"/>
      <c r="P11" s="83"/>
      <c r="Q11" s="84">
        <f>SUM(P7:P8)</f>
        <v>8620</v>
      </c>
      <c r="R11" s="85">
        <f>SUM(S7:S8)</f>
        <v>0</v>
      </c>
      <c r="S11" s="86"/>
      <c r="T11" s="87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89" t="s">
        <v>29</v>
      </c>
      <c r="C14" s="89"/>
      <c r="D14" s="89"/>
      <c r="E14" s="89"/>
      <c r="F14" s="89"/>
      <c r="G14" s="89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bJhW1ExU7ptVh5xj+CdOV1GbZ/HTMza/41GMrX9ceOWpZ48hxBMXoqd0hmwM1s4sVwdGEpl4gfBCIoJ1PXCPBg==" saltValue="7KAsC6jc41A6Jazoc5uFDQ==" spinCount="100000" sheet="1" objects="1" scenarios="1"/>
  <mergeCells count="14">
    <mergeCell ref="B1:D1"/>
    <mergeCell ref="B10:G10"/>
    <mergeCell ref="R10:T10"/>
    <mergeCell ref="B14:G14"/>
    <mergeCell ref="R11:T11"/>
    <mergeCell ref="B11:J11"/>
    <mergeCell ref="I7:I8"/>
    <mergeCell ref="J7:J8"/>
    <mergeCell ref="K7:K8"/>
    <mergeCell ref="L7:L8"/>
    <mergeCell ref="U7:U8"/>
    <mergeCell ref="M7:M8"/>
    <mergeCell ref="N7:N8"/>
    <mergeCell ref="O7:O8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2025-03-04T12:40:15Z</cp:lastPrinted>
  <dcterms:created xsi:type="dcterms:W3CDTF">2014-03-05T12:43:32Z</dcterms:created>
  <dcterms:modified xsi:type="dcterms:W3CDTF">2025-04-11T06:29:30Z</dcterms:modified>
</cp:coreProperties>
</file>