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hese\3a-OSTATNÍ\VT\VT 2025\VT 033\1 výzva\"/>
    </mc:Choice>
  </mc:AlternateContent>
  <xr:revisionPtr revIDLastSave="0" documentId="13_ncr:1_{200AAC41-AD00-4024-BC21-1D276BC82644}" xr6:coauthVersionLast="47" xr6:coauthVersionMax="47" xr10:uidLastSave="{00000000-0000-0000-0000-000000000000}"/>
  <bookViews>
    <workbookView xWindow="1245" yWindow="1785" windowWidth="26910" windowHeight="15405" xr2:uid="{00000000-000D-0000-FFFF-FFFF00000000}"/>
  </bookViews>
  <sheets>
    <sheet name="Výpočetní technika" sheetId="1" r:id="rId1"/>
  </sheets>
  <definedNames>
    <definedName name="_xlnm.Print_Area" localSheetId="0">'Výpočetní technika'!$B$1:$V$17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S8" i="1"/>
  <c r="T8" i="1"/>
  <c r="S9" i="1"/>
  <c r="T9" i="1"/>
  <c r="S10" i="1"/>
  <c r="T10" i="1"/>
  <c r="S11" i="1"/>
  <c r="T11" i="1"/>
  <c r="S12" i="1"/>
  <c r="T12" i="1"/>
  <c r="S13" i="1"/>
  <c r="T13" i="1"/>
  <c r="T7" i="1"/>
  <c r="S7" i="1" l="1"/>
  <c r="R16" i="1" s="1"/>
  <c r="P7" i="1"/>
  <c r="Q16" i="1" s="1"/>
</calcChain>
</file>

<file path=xl/sharedStrings.xml><?xml version="1.0" encoding="utf-8"?>
<sst xmlns="http://schemas.openxmlformats.org/spreadsheetml/2006/main" count="76" uniqueCount="59">
  <si>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</si>
  <si>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</si>
  <si>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</si>
  <si>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</si>
  <si>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</si>
  <si>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</si>
  <si>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</si>
  <si>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</si>
  <si>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</si>
  <si>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</si>
  <si>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</si>
  <si>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30231000-7 - Počítačové monitory a konzoly</t>
  </si>
  <si>
    <t xml:space="preserve">30237000-9 - Součásti, příslušenství a doplňky pro počítače </t>
  </si>
  <si>
    <t xml:space="preserve">30237200-1 - Počítačová příslušenství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</si>
  <si>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</si>
  <si>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</si>
  <si>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</si>
  <si>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</si>
  <si>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</si>
  <si>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</si>
  <si>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</si>
  <si>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</si>
  <si>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</si>
  <si>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</si>
  <si>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</si>
  <si>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</si>
  <si>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</si>
  <si>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</si>
  <si>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ks</t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</si>
  <si>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</si>
  <si>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</si>
  <si>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</si>
  <si>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Samostatná faktura</t>
  </si>
  <si>
    <t xml:space="preserve">Příloha č. 2 Kupní smlouvy - technická specifikace
Výpočetní technika (III.) 033 - 2025 </t>
  </si>
  <si>
    <t>Síťová karta do serveru</t>
  </si>
  <si>
    <t>Síťová karta do serveru, sběrnice PCI-Express.
Alespoň dva porty o rychlosti 10/25 GbE.
Kompatibilní se servery PowerEdge R6625 s výrobními čísly: JF0LX04, HF0LX04, GF0LX04.
Po instalaci do jednoho ze serverů přebírá záruku celého serveru.</t>
  </si>
  <si>
    <t>NE</t>
  </si>
  <si>
    <t>Po instalaci do jednoho ze serverů přebírá záruku celého serveru.</t>
  </si>
  <si>
    <t>Ing. Pavel Vondruška, 
Tel.: 37763 2835,
776 058 799</t>
  </si>
  <si>
    <t>Univerzitní 20,
301 00 Plzeň,
Centrum informatizace a výpočetní techniky -  Oddělení Infrastrukturní služby,
místnost UI 412</t>
  </si>
  <si>
    <t>30 dní</t>
  </si>
  <si>
    <t>Prezentační monitor k počítači</t>
  </si>
  <si>
    <t>21 dní</t>
  </si>
  <si>
    <t>PhDr. Jan Mašek, Ph.D.,
Tel.: 604 868 346,
37763 6473</t>
  </si>
  <si>
    <t>Klatovská třída 51, 
301 00 Plzeň,
Fakulta pedagogická - Katedra výtvarné výchovy a kultury,
místnost KL 324</t>
  </si>
  <si>
    <t>Klávesnice - drátová</t>
  </si>
  <si>
    <t>Klávesnice - podsvícená</t>
  </si>
  <si>
    <t>Flash Disk</t>
  </si>
  <si>
    <t>Externí SSD disk</t>
  </si>
  <si>
    <t>Externí síťová karta</t>
  </si>
  <si>
    <t>Ing. Tomáš Řeřicha, Ph.D.,
Tel.: 737 488 958,
37763 4534</t>
  </si>
  <si>
    <t>Univerzitní 26, 
301 00 Plzeň,
Fakulta elektrotechnická - Katedra materiálů a technologií,
místnost EK 415</t>
  </si>
  <si>
    <t>Klávesnice drátová, rozhraní USB-A, česká lokalizace, membránový spínač, voděodolná, nízkoprofilové klávesy, barva černá.</t>
  </si>
  <si>
    <t>Klávesnice drátová, membránová, podsvícená, klasické (vysokoprofilové) klávesy, česká lokalizace kláves, USB konektivita, voděodolná, černá.</t>
  </si>
  <si>
    <t>Flash disk USB 3.0, konektivita: USB-A, kapacita min. 32GB, materiál kov.</t>
  </si>
  <si>
    <t>Externí disk SSD, 
kapacita min. 2TB, 
připojení USB 3, 
rychlost čtení min. 1000 MB/s, 
rychlost zápisu min.  900 MB/s, 
podpora AES-256 šifrování, 
materiál pouzdra kov, 
součástí balení kabel pro připojení k PC, 
barva černá, šedá.</t>
  </si>
  <si>
    <t>Externí síťová karta, LAN připojení (Gigabit Ethernet), konektivita RJ-45 a USB – A, min. 1x LAN konektor, podpora wake on LAN a plug and play.</t>
  </si>
  <si>
    <t>Pokud financováno z projektových prostředků, pak ŘEŠITEL uvede: NÁZEV A ČÍSLO DOTAČNÍHO PROJEKTU</t>
  </si>
  <si>
    <r>
      <t xml:space="preserve">Diagonální velikost: min. 42", 
orientace monitoru a obrazu: horizontální, 
formát obrazu: 16:9, 
minimální rozlišení: 1920 x 1080 (FullHD), 
statický kontrast minimální 1200:1, 
panel: IPS LED, 
jas minimální 350 cd/m², 
doba odezvy max. 8 ms, 
prevence vypalování obrazu, 
požadavek na přehrávání multimédií (nemusí být podporováno v pivotu) a vestavěné reproduktory, 
automatické vypnutí, pohotovostní režim sítě, správa napájení, automatické přehrávání, 
vstupy: minimálně 1x VGA, minimálně 2x HDMI, zvukové výstupy 1x RCA, USB, LAN.
</t>
    </r>
    <r>
      <rPr>
        <sz val="11"/>
        <rFont val="Calibri"/>
        <family val="2"/>
        <charset val="238"/>
        <scheme val="minor"/>
      </rPr>
      <t>Třída energetické účinnosti v rozpětí A až 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</si>
</sst>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9" fillId="0" borderId="0"/>
    <xf numFmtId="0" fontId="10" fillId="0" borderId="0"/>
  </cellStyleXfs>
  <cellXfs count="158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6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vertical="top" wrapText="1"/>
    </xf>
    <xf numFmtId="0" fontId="24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9" xfId="0" applyNumberForma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3" fontId="0" fillId="3" borderId="20" xfId="0" applyNumberFormat="1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left" vertical="center" wrapText="1" indent="1"/>
    </xf>
    <xf numFmtId="0" fontId="25" fillId="4" borderId="20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7" fillId="3" borderId="20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4" fillId="6" borderId="20" xfId="0" applyFont="1" applyFill="1" applyBorder="1" applyAlignment="1" applyProtection="1">
      <alignment horizontal="center" vertical="center" wrapText="1"/>
    </xf>
    <xf numFmtId="0" fontId="6" fillId="6" borderId="20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right" vertical="center" indent="1"/>
    </xf>
    <xf numFmtId="164" fontId="23" fillId="3" borderId="20" xfId="0" applyNumberFormat="1" applyFont="1" applyFill="1" applyBorder="1" applyAlignment="1" applyProtection="1">
      <alignment horizontal="right" vertical="center" indent="1"/>
    </xf>
    <xf numFmtId="165" fontId="0" fillId="0" borderId="20" xfId="0" applyNumberFormat="1" applyBorder="1" applyAlignment="1" applyProtection="1">
      <alignment horizontal="right" vertical="center" indent="1"/>
    </xf>
    <xf numFmtId="0" fontId="0" fillId="0" borderId="20" xfId="0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3" fontId="0" fillId="2" borderId="21" xfId="0" applyNumberForma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3" fontId="0" fillId="3" borderId="6" xfId="0" applyNumberForma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left" vertical="center" wrapText="1" indent="1"/>
    </xf>
    <xf numFmtId="0" fontId="4" fillId="3" borderId="6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164" fontId="0" fillId="0" borderId="6" xfId="0" applyNumberFormat="1" applyBorder="1" applyAlignment="1" applyProtection="1">
      <alignment horizontal="right" vertical="center" indent="1"/>
    </xf>
    <xf numFmtId="164" fontId="0" fillId="3" borderId="6" xfId="0" applyNumberFormat="1" applyFill="1" applyBorder="1" applyAlignment="1" applyProtection="1">
      <alignment horizontal="right" vertical="center" indent="1"/>
    </xf>
    <xf numFmtId="165" fontId="0" fillId="0" borderId="6" xfId="0" applyNumberFormat="1" applyBorder="1" applyAlignment="1" applyProtection="1">
      <alignment horizontal="right" vertical="center" indent="1"/>
    </xf>
    <xf numFmtId="0" fontId="0" fillId="0" borderId="6" xfId="0" applyBorder="1" applyAlignment="1" applyProtection="1">
      <alignment horizontal="center" vertical="center"/>
    </xf>
    <xf numFmtId="0" fontId="8" fillId="3" borderId="6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left" vertical="center" wrapText="1" indent="1"/>
    </xf>
    <xf numFmtId="0" fontId="25" fillId="4" borderId="18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3" fontId="0" fillId="2" borderId="13" xfId="0" applyNumberForma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left" vertical="center" wrapText="1" indent="1"/>
    </xf>
    <xf numFmtId="0" fontId="25" fillId="4" borderId="14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4" fillId="6" borderId="22" xfId="0" applyFont="1" applyFill="1" applyBorder="1" applyAlignment="1" applyProtection="1">
      <alignment horizontal="center" vertical="center" wrapText="1"/>
    </xf>
    <xf numFmtId="0" fontId="6" fillId="6" borderId="22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8" fillId="3" borderId="22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3" fontId="0" fillId="2" borderId="15" xfId="0" applyNumberForma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25" fillId="4" borderId="16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7" fillId="3" borderId="23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14" fillId="6" borderId="23" xfId="0" applyFont="1" applyFill="1" applyBorder="1" applyAlignment="1" applyProtection="1">
      <alignment horizontal="center" vertical="center" wrapText="1"/>
    </xf>
    <xf numFmtId="0" fontId="6" fillId="6" borderId="23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8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164" fontId="13" fillId="0" borderId="12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0" borderId="0" xfId="0" applyFont="1" applyAlignment="1" applyProtection="1">
      <alignment horizontal="left" vertical="center" wrapText="1"/>
    </xf>
    <xf numFmtId="0" fontId="15" fillId="4" borderId="20" xfId="0" applyFont="1" applyFill="1" applyBorder="1" applyAlignment="1" applyProtection="1">
      <alignment horizontal="left" vertical="center" wrapText="1" indent="1"/>
      <protection locked="0"/>
    </xf>
    <xf numFmtId="0" fontId="15" fillId="4" borderId="6" xfId="0" applyFont="1" applyFill="1" applyBorder="1" applyAlignment="1" applyProtection="1">
      <alignment horizontal="left" vertical="center" wrapText="1" indent="1"/>
      <protection locked="0"/>
    </xf>
    <xf numFmtId="0" fontId="15" fillId="4" borderId="18" xfId="0" applyFont="1" applyFill="1" applyBorder="1" applyAlignment="1" applyProtection="1">
      <alignment horizontal="left" vertical="center" wrapText="1" indent="1"/>
      <protection locked="0"/>
    </xf>
    <xf numFmtId="0" fontId="15" fillId="4" borderId="14" xfId="0" applyFont="1" applyFill="1" applyBorder="1" applyAlignment="1" applyProtection="1">
      <alignment horizontal="left" vertical="center" wrapText="1" indent="1"/>
      <protection locked="0"/>
    </xf>
    <xf numFmtId="0" fontId="15" fillId="4" borderId="16" xfId="0" applyFont="1" applyFill="1" applyBorder="1" applyAlignment="1" applyProtection="1">
      <alignment horizontal="left" vertical="center" wrapText="1" indent="1"/>
      <protection locked="0"/>
    </xf>
    <xf numFmtId="0" fontId="25" fillId="4" borderId="6" xfId="0" applyFont="1" applyFill="1" applyBorder="1" applyAlignment="1" applyProtection="1">
      <alignment horizontal="center" vertical="center" wrapText="1"/>
      <protection locked="0"/>
    </xf>
    <xf numFmtId="164" fontId="15" fillId="4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6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3"/>
  <sheetViews>
    <sheetView tabSelected="1" topLeftCell="A7" zoomScale="55" zoomScaleNormal="55" workbookViewId="0">
      <selection activeCell="AD12" sqref="AD12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4.28515625" style="4" customWidth="1"/>
    <col min="4" max="4" width="12.28515625" style="145" customWidth="1"/>
    <col min="5" max="5" width="10.5703125" style="22" customWidth="1"/>
    <col min="6" max="6" width="129" style="4" customWidth="1"/>
    <col min="7" max="7" width="35.85546875" style="6" customWidth="1"/>
    <col min="8" max="8" width="23.42578125" style="6" customWidth="1"/>
    <col min="9" max="9" width="24" style="6" customWidth="1"/>
    <col min="10" max="10" width="16.140625" style="4" customWidth="1"/>
    <col min="11" max="11" width="28.42578125" style="1" hidden="1" customWidth="1"/>
    <col min="12" max="12" width="33.42578125" style="1" customWidth="1"/>
    <col min="13" max="13" width="26.85546875" style="1" customWidth="1"/>
    <col min="14" max="14" width="40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14</v>
      </c>
      <c r="D6" s="29" t="s">
        <v>4</v>
      </c>
      <c r="E6" s="29" t="s">
        <v>15</v>
      </c>
      <c r="F6" s="29" t="s">
        <v>16</v>
      </c>
      <c r="G6" s="30" t="s">
        <v>31</v>
      </c>
      <c r="H6" s="30" t="s">
        <v>25</v>
      </c>
      <c r="I6" s="31" t="s">
        <v>17</v>
      </c>
      <c r="J6" s="29" t="s">
        <v>18</v>
      </c>
      <c r="K6" s="29" t="s">
        <v>57</v>
      </c>
      <c r="L6" s="32" t="s">
        <v>19</v>
      </c>
      <c r="M6" s="33" t="s">
        <v>20</v>
      </c>
      <c r="N6" s="32" t="s">
        <v>21</v>
      </c>
      <c r="O6" s="29" t="s">
        <v>29</v>
      </c>
      <c r="P6" s="32" t="s">
        <v>22</v>
      </c>
      <c r="Q6" s="29" t="s">
        <v>5</v>
      </c>
      <c r="R6" s="34" t="s">
        <v>6</v>
      </c>
      <c r="S6" s="35" t="s">
        <v>7</v>
      </c>
      <c r="T6" s="35" t="s">
        <v>8</v>
      </c>
      <c r="U6" s="32" t="s">
        <v>23</v>
      </c>
      <c r="V6" s="32" t="s">
        <v>24</v>
      </c>
    </row>
    <row r="7" spans="1:22" ht="99.75" customHeight="1" thickTop="1" thickBot="1" x14ac:dyDescent="0.3">
      <c r="A7" s="36"/>
      <c r="B7" s="37">
        <v>1</v>
      </c>
      <c r="C7" s="38" t="s">
        <v>34</v>
      </c>
      <c r="D7" s="39">
        <v>3</v>
      </c>
      <c r="E7" s="40" t="s">
        <v>28</v>
      </c>
      <c r="F7" s="41" t="s">
        <v>35</v>
      </c>
      <c r="G7" s="147"/>
      <c r="H7" s="42" t="s">
        <v>36</v>
      </c>
      <c r="I7" s="43" t="s">
        <v>32</v>
      </c>
      <c r="J7" s="44" t="s">
        <v>36</v>
      </c>
      <c r="K7" s="45"/>
      <c r="L7" s="46" t="s">
        <v>37</v>
      </c>
      <c r="M7" s="47" t="s">
        <v>38</v>
      </c>
      <c r="N7" s="47" t="s">
        <v>39</v>
      </c>
      <c r="O7" s="48" t="s">
        <v>40</v>
      </c>
      <c r="P7" s="49">
        <f>D7*Q7</f>
        <v>27000</v>
      </c>
      <c r="Q7" s="50">
        <v>9000</v>
      </c>
      <c r="R7" s="153"/>
      <c r="S7" s="51">
        <f>D7*R7</f>
        <v>0</v>
      </c>
      <c r="T7" s="52" t="str">
        <f>IF(ISNUMBER(R7), IF(R7&gt;Q7,"NEVYHOVUJE","VYHOVUJE")," ")</f>
        <v xml:space="preserve"> </v>
      </c>
      <c r="U7" s="53"/>
      <c r="V7" s="54" t="s">
        <v>12</v>
      </c>
    </row>
    <row r="8" spans="1:22" ht="222.75" customHeight="1" thickBot="1" x14ac:dyDescent="0.3">
      <c r="A8" s="36"/>
      <c r="B8" s="55">
        <v>2</v>
      </c>
      <c r="C8" s="56" t="s">
        <v>41</v>
      </c>
      <c r="D8" s="57">
        <v>1</v>
      </c>
      <c r="E8" s="58" t="s">
        <v>28</v>
      </c>
      <c r="F8" s="59" t="s">
        <v>58</v>
      </c>
      <c r="G8" s="148"/>
      <c r="H8" s="152"/>
      <c r="I8" s="60" t="s">
        <v>32</v>
      </c>
      <c r="J8" s="61" t="s">
        <v>36</v>
      </c>
      <c r="K8" s="56"/>
      <c r="L8" s="62"/>
      <c r="M8" s="63" t="s">
        <v>43</v>
      </c>
      <c r="N8" s="63" t="s">
        <v>44</v>
      </c>
      <c r="O8" s="64" t="s">
        <v>42</v>
      </c>
      <c r="P8" s="65">
        <f>D8*Q8</f>
        <v>9000</v>
      </c>
      <c r="Q8" s="66">
        <v>9000</v>
      </c>
      <c r="R8" s="154"/>
      <c r="S8" s="67">
        <f>D8*R8</f>
        <v>0</v>
      </c>
      <c r="T8" s="68" t="str">
        <f t="shared" ref="T8:T13" si="0">IF(ISNUMBER(R8), IF(R8&gt;Q8,"NEVYHOVUJE","VYHOVUJE")," ")</f>
        <v xml:space="preserve"> </v>
      </c>
      <c r="U8" s="69"/>
      <c r="V8" s="70" t="s">
        <v>11</v>
      </c>
    </row>
    <row r="9" spans="1:22" ht="52.5" customHeight="1" x14ac:dyDescent="0.25">
      <c r="A9" s="36"/>
      <c r="B9" s="71">
        <v>3</v>
      </c>
      <c r="C9" s="72" t="s">
        <v>45</v>
      </c>
      <c r="D9" s="73">
        <v>5</v>
      </c>
      <c r="E9" s="74"/>
      <c r="F9" s="75" t="s">
        <v>52</v>
      </c>
      <c r="G9" s="149"/>
      <c r="H9" s="76" t="s">
        <v>36</v>
      </c>
      <c r="I9" s="77" t="s">
        <v>32</v>
      </c>
      <c r="J9" s="78" t="s">
        <v>36</v>
      </c>
      <c r="K9" s="79"/>
      <c r="L9" s="80"/>
      <c r="M9" s="81" t="s">
        <v>50</v>
      </c>
      <c r="N9" s="81" t="s">
        <v>51</v>
      </c>
      <c r="O9" s="82" t="s">
        <v>42</v>
      </c>
      <c r="P9" s="83">
        <f>D9*Q9</f>
        <v>1250</v>
      </c>
      <c r="Q9" s="84">
        <v>250</v>
      </c>
      <c r="R9" s="155"/>
      <c r="S9" s="85">
        <f>D9*R9</f>
        <v>0</v>
      </c>
      <c r="T9" s="86" t="str">
        <f t="shared" si="0"/>
        <v xml:space="preserve"> </v>
      </c>
      <c r="U9" s="87"/>
      <c r="V9" s="88" t="s">
        <v>13</v>
      </c>
    </row>
    <row r="10" spans="1:22" ht="52.5" customHeight="1" x14ac:dyDescent="0.25">
      <c r="A10" s="36"/>
      <c r="B10" s="89">
        <v>4</v>
      </c>
      <c r="C10" s="90" t="s">
        <v>46</v>
      </c>
      <c r="D10" s="91">
        <v>1</v>
      </c>
      <c r="E10" s="92" t="s">
        <v>28</v>
      </c>
      <c r="F10" s="93" t="s">
        <v>53</v>
      </c>
      <c r="G10" s="150"/>
      <c r="H10" s="94" t="s">
        <v>36</v>
      </c>
      <c r="I10" s="95"/>
      <c r="J10" s="96"/>
      <c r="K10" s="97"/>
      <c r="L10" s="98"/>
      <c r="M10" s="99"/>
      <c r="N10" s="99"/>
      <c r="O10" s="100"/>
      <c r="P10" s="101">
        <f>D10*Q10</f>
        <v>1400</v>
      </c>
      <c r="Q10" s="102">
        <v>1400</v>
      </c>
      <c r="R10" s="156"/>
      <c r="S10" s="103">
        <f>D10*R10</f>
        <v>0</v>
      </c>
      <c r="T10" s="104" t="str">
        <f t="shared" si="0"/>
        <v xml:space="preserve"> </v>
      </c>
      <c r="U10" s="105"/>
      <c r="V10" s="106"/>
    </row>
    <row r="11" spans="1:22" ht="52.5" customHeight="1" x14ac:dyDescent="0.25">
      <c r="A11" s="36"/>
      <c r="B11" s="89">
        <v>5</v>
      </c>
      <c r="C11" s="90" t="s">
        <v>47</v>
      </c>
      <c r="D11" s="91">
        <v>10</v>
      </c>
      <c r="E11" s="92" t="s">
        <v>28</v>
      </c>
      <c r="F11" s="93" t="s">
        <v>54</v>
      </c>
      <c r="G11" s="150"/>
      <c r="H11" s="94" t="s">
        <v>36</v>
      </c>
      <c r="I11" s="95"/>
      <c r="J11" s="96"/>
      <c r="K11" s="97"/>
      <c r="L11" s="98"/>
      <c r="M11" s="99"/>
      <c r="N11" s="99"/>
      <c r="O11" s="100"/>
      <c r="P11" s="101">
        <f>D11*Q11</f>
        <v>3000</v>
      </c>
      <c r="Q11" s="102">
        <v>300</v>
      </c>
      <c r="R11" s="156"/>
      <c r="S11" s="103">
        <f>D11*R11</f>
        <v>0</v>
      </c>
      <c r="T11" s="104" t="str">
        <f t="shared" si="0"/>
        <v xml:space="preserve"> </v>
      </c>
      <c r="U11" s="105"/>
      <c r="V11" s="106"/>
    </row>
    <row r="12" spans="1:22" ht="159.75" customHeight="1" x14ac:dyDescent="0.25">
      <c r="A12" s="36"/>
      <c r="B12" s="89">
        <v>6</v>
      </c>
      <c r="C12" s="90" t="s">
        <v>48</v>
      </c>
      <c r="D12" s="91">
        <v>1</v>
      </c>
      <c r="E12" s="92" t="s">
        <v>28</v>
      </c>
      <c r="F12" s="93" t="s">
        <v>55</v>
      </c>
      <c r="G12" s="150"/>
      <c r="H12" s="94" t="s">
        <v>36</v>
      </c>
      <c r="I12" s="95"/>
      <c r="J12" s="96"/>
      <c r="K12" s="97"/>
      <c r="L12" s="98"/>
      <c r="M12" s="99"/>
      <c r="N12" s="99"/>
      <c r="O12" s="100"/>
      <c r="P12" s="101">
        <f>D12*Q12</f>
        <v>3200</v>
      </c>
      <c r="Q12" s="102">
        <v>3200</v>
      </c>
      <c r="R12" s="156"/>
      <c r="S12" s="103">
        <f>D12*R12</f>
        <v>0</v>
      </c>
      <c r="T12" s="104" t="str">
        <f t="shared" si="0"/>
        <v xml:space="preserve"> </v>
      </c>
      <c r="U12" s="105"/>
      <c r="V12" s="106"/>
    </row>
    <row r="13" spans="1:22" ht="52.5" customHeight="1" thickBot="1" x14ac:dyDescent="0.3">
      <c r="A13" s="36"/>
      <c r="B13" s="107">
        <v>7</v>
      </c>
      <c r="C13" s="108" t="s">
        <v>49</v>
      </c>
      <c r="D13" s="109">
        <v>5</v>
      </c>
      <c r="E13" s="110" t="s">
        <v>28</v>
      </c>
      <c r="F13" s="111" t="s">
        <v>56</v>
      </c>
      <c r="G13" s="151"/>
      <c r="H13" s="112" t="s">
        <v>36</v>
      </c>
      <c r="I13" s="113"/>
      <c r="J13" s="114"/>
      <c r="K13" s="115"/>
      <c r="L13" s="116"/>
      <c r="M13" s="117"/>
      <c r="N13" s="117"/>
      <c r="O13" s="118"/>
      <c r="P13" s="119">
        <f>D13*Q13</f>
        <v>1500</v>
      </c>
      <c r="Q13" s="120">
        <v>300</v>
      </c>
      <c r="R13" s="157"/>
      <c r="S13" s="121">
        <f>D13*R13</f>
        <v>0</v>
      </c>
      <c r="T13" s="122" t="str">
        <f t="shared" si="0"/>
        <v xml:space="preserve"> </v>
      </c>
      <c r="U13" s="123"/>
      <c r="V13" s="124"/>
    </row>
    <row r="14" spans="1:22" ht="17.45" customHeight="1" thickTop="1" thickBot="1" x14ac:dyDescent="0.3">
      <c r="C14" s="1"/>
      <c r="D14" s="1"/>
      <c r="E14" s="1"/>
      <c r="F14" s="1"/>
      <c r="G14" s="1"/>
      <c r="H14" s="1"/>
      <c r="I14" s="1"/>
      <c r="J14" s="1"/>
      <c r="N14" s="1"/>
      <c r="O14" s="1"/>
      <c r="P14" s="1"/>
    </row>
    <row r="15" spans="1:22" ht="51.75" customHeight="1" thickTop="1" thickBot="1" x14ac:dyDescent="0.3">
      <c r="B15" s="125" t="s">
        <v>27</v>
      </c>
      <c r="C15" s="125"/>
      <c r="D15" s="125"/>
      <c r="E15" s="125"/>
      <c r="F15" s="125"/>
      <c r="G15" s="125"/>
      <c r="H15" s="126"/>
      <c r="I15" s="126"/>
      <c r="J15" s="127"/>
      <c r="K15" s="127"/>
      <c r="L15" s="27"/>
      <c r="M15" s="27"/>
      <c r="N15" s="27"/>
      <c r="O15" s="128"/>
      <c r="P15" s="128"/>
      <c r="Q15" s="129" t="s">
        <v>9</v>
      </c>
      <c r="R15" s="130" t="s">
        <v>10</v>
      </c>
      <c r="S15" s="131"/>
      <c r="T15" s="132"/>
      <c r="U15" s="133"/>
      <c r="V15" s="134"/>
    </row>
    <row r="16" spans="1:22" ht="50.45" customHeight="1" thickTop="1" thickBot="1" x14ac:dyDescent="0.3">
      <c r="B16" s="135" t="s">
        <v>26</v>
      </c>
      <c r="C16" s="135"/>
      <c r="D16" s="135"/>
      <c r="E16" s="135"/>
      <c r="F16" s="135"/>
      <c r="G16" s="135"/>
      <c r="H16" s="135"/>
      <c r="I16" s="136"/>
      <c r="L16" s="7"/>
      <c r="M16" s="7"/>
      <c r="N16" s="7"/>
      <c r="O16" s="137"/>
      <c r="P16" s="137"/>
      <c r="Q16" s="138">
        <f>SUM(P7:P13)</f>
        <v>46350</v>
      </c>
      <c r="R16" s="139">
        <f>SUM(S7:S13)</f>
        <v>0</v>
      </c>
      <c r="S16" s="140"/>
      <c r="T16" s="141"/>
    </row>
    <row r="17" spans="2:19" ht="15.75" thickTop="1" x14ac:dyDescent="0.25">
      <c r="B17" s="142" t="s">
        <v>30</v>
      </c>
      <c r="C17" s="142"/>
      <c r="D17" s="142"/>
      <c r="E17" s="142"/>
      <c r="F17" s="142"/>
      <c r="G17" s="142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2:19" x14ac:dyDescent="0.25">
      <c r="B18" s="143"/>
      <c r="C18" s="143"/>
      <c r="D18" s="143"/>
      <c r="E18" s="143"/>
      <c r="F18" s="143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2:19" x14ac:dyDescent="0.25">
      <c r="B19" s="143"/>
      <c r="C19" s="143"/>
      <c r="D19" s="143"/>
      <c r="E19" s="143"/>
      <c r="F19" s="143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2:19" x14ac:dyDescent="0.25">
      <c r="B20" s="143"/>
      <c r="C20" s="143"/>
      <c r="D20" s="143"/>
      <c r="E20" s="143"/>
      <c r="F20" s="143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2:19" ht="19.899999999999999" customHeight="1" x14ac:dyDescent="0.25">
      <c r="C21" s="127"/>
      <c r="D21" s="144"/>
      <c r="E21" s="127"/>
      <c r="F21" s="127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2:19" ht="19.899999999999999" customHeight="1" x14ac:dyDescent="0.25">
      <c r="H22" s="14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2:19" ht="19.899999999999999" customHeight="1" x14ac:dyDescent="0.25">
      <c r="C23" s="127"/>
      <c r="D23" s="144"/>
      <c r="E23" s="127"/>
      <c r="F23" s="127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2:19" ht="19.899999999999999" customHeight="1" x14ac:dyDescent="0.25">
      <c r="C24" s="127"/>
      <c r="D24" s="144"/>
      <c r="E24" s="127"/>
      <c r="F24" s="127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2:19" ht="19.899999999999999" customHeight="1" x14ac:dyDescent="0.25">
      <c r="C25" s="127"/>
      <c r="D25" s="144"/>
      <c r="E25" s="127"/>
      <c r="F25" s="127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2:19" ht="19.899999999999999" customHeight="1" x14ac:dyDescent="0.25">
      <c r="C26" s="127"/>
      <c r="D26" s="144"/>
      <c r="E26" s="127"/>
      <c r="F26" s="127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2:19" ht="19.899999999999999" customHeight="1" x14ac:dyDescent="0.25">
      <c r="C27" s="127"/>
      <c r="D27" s="144"/>
      <c r="E27" s="127"/>
      <c r="F27" s="127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2:19" ht="19.899999999999999" customHeight="1" x14ac:dyDescent="0.25">
      <c r="C28" s="127"/>
      <c r="D28" s="144"/>
      <c r="E28" s="127"/>
      <c r="F28" s="127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2:19" ht="19.899999999999999" customHeight="1" x14ac:dyDescent="0.25">
      <c r="C29" s="127"/>
      <c r="D29" s="144"/>
      <c r="E29" s="127"/>
      <c r="F29" s="127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2:19" ht="19.899999999999999" customHeight="1" x14ac:dyDescent="0.25">
      <c r="C30" s="127"/>
      <c r="D30" s="144"/>
      <c r="E30" s="127"/>
      <c r="F30" s="127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2:19" ht="19.899999999999999" customHeight="1" x14ac:dyDescent="0.25">
      <c r="C31" s="127"/>
      <c r="D31" s="144"/>
      <c r="E31" s="127"/>
      <c r="F31" s="127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2:19" ht="19.899999999999999" customHeight="1" x14ac:dyDescent="0.25">
      <c r="C32" s="127"/>
      <c r="D32" s="144"/>
      <c r="E32" s="127"/>
      <c r="F32" s="127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127"/>
      <c r="D33" s="144"/>
      <c r="E33" s="127"/>
      <c r="F33" s="127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127"/>
      <c r="D34" s="144"/>
      <c r="E34" s="127"/>
      <c r="F34" s="127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127"/>
      <c r="D35" s="144"/>
      <c r="E35" s="127"/>
      <c r="F35" s="127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127"/>
      <c r="D36" s="144"/>
      <c r="E36" s="127"/>
      <c r="F36" s="127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127"/>
      <c r="D37" s="144"/>
      <c r="E37" s="127"/>
      <c r="F37" s="127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127"/>
      <c r="D38" s="144"/>
      <c r="E38" s="127"/>
      <c r="F38" s="127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127"/>
      <c r="D39" s="144"/>
      <c r="E39" s="127"/>
      <c r="F39" s="127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127"/>
      <c r="D40" s="144"/>
      <c r="E40" s="127"/>
      <c r="F40" s="127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127"/>
      <c r="D41" s="144"/>
      <c r="E41" s="127"/>
      <c r="F41" s="127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127"/>
      <c r="D42" s="144"/>
      <c r="E42" s="127"/>
      <c r="F42" s="127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127"/>
      <c r="D43" s="144"/>
      <c r="E43" s="127"/>
      <c r="F43" s="127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127"/>
      <c r="D44" s="144"/>
      <c r="E44" s="127"/>
      <c r="F44" s="127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127"/>
      <c r="D45" s="144"/>
      <c r="E45" s="127"/>
      <c r="F45" s="127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127"/>
      <c r="D46" s="144"/>
      <c r="E46" s="127"/>
      <c r="F46" s="127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127"/>
      <c r="D47" s="144"/>
      <c r="E47" s="127"/>
      <c r="F47" s="127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127"/>
      <c r="D48" s="144"/>
      <c r="E48" s="127"/>
      <c r="F48" s="127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127"/>
      <c r="D49" s="144"/>
      <c r="E49" s="127"/>
      <c r="F49" s="127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127"/>
      <c r="D50" s="144"/>
      <c r="E50" s="127"/>
      <c r="F50" s="127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127"/>
      <c r="D51" s="144"/>
      <c r="E51" s="127"/>
      <c r="F51" s="127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127"/>
      <c r="D52" s="144"/>
      <c r="E52" s="127"/>
      <c r="F52" s="127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127"/>
      <c r="D53" s="144"/>
      <c r="E53" s="127"/>
      <c r="F53" s="127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127"/>
      <c r="D54" s="144"/>
      <c r="E54" s="127"/>
      <c r="F54" s="127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127"/>
      <c r="D55" s="144"/>
      <c r="E55" s="127"/>
      <c r="F55" s="127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127"/>
      <c r="D56" s="144"/>
      <c r="E56" s="127"/>
      <c r="F56" s="127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127"/>
      <c r="D57" s="144"/>
      <c r="E57" s="127"/>
      <c r="F57" s="127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127"/>
      <c r="D58" s="144"/>
      <c r="E58" s="127"/>
      <c r="F58" s="127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127"/>
      <c r="D59" s="144"/>
      <c r="E59" s="127"/>
      <c r="F59" s="127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127"/>
      <c r="D60" s="144"/>
      <c r="E60" s="127"/>
      <c r="F60" s="127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127"/>
      <c r="D61" s="144"/>
      <c r="E61" s="127"/>
      <c r="F61" s="127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127"/>
      <c r="D62" s="144"/>
      <c r="E62" s="127"/>
      <c r="F62" s="127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127"/>
      <c r="D63" s="144"/>
      <c r="E63" s="127"/>
      <c r="F63" s="127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127"/>
      <c r="D64" s="144"/>
      <c r="E64" s="127"/>
      <c r="F64" s="127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127"/>
      <c r="D65" s="144"/>
      <c r="E65" s="127"/>
      <c r="F65" s="127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127"/>
      <c r="D66" s="144"/>
      <c r="E66" s="127"/>
      <c r="F66" s="127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127"/>
      <c r="D67" s="144"/>
      <c r="E67" s="127"/>
      <c r="F67" s="127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127"/>
      <c r="D68" s="144"/>
      <c r="E68" s="127"/>
      <c r="F68" s="127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127"/>
      <c r="D69" s="144"/>
      <c r="E69" s="127"/>
      <c r="F69" s="127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127"/>
      <c r="D70" s="144"/>
      <c r="E70" s="127"/>
      <c r="F70" s="127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127"/>
      <c r="D71" s="144"/>
      <c r="E71" s="127"/>
      <c r="F71" s="127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127"/>
      <c r="D72" s="144"/>
      <c r="E72" s="127"/>
      <c r="F72" s="127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127"/>
      <c r="D73" s="144"/>
      <c r="E73" s="127"/>
      <c r="F73" s="127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127"/>
      <c r="D74" s="144"/>
      <c r="E74" s="127"/>
      <c r="F74" s="127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127"/>
      <c r="D75" s="144"/>
      <c r="E75" s="127"/>
      <c r="F75" s="127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127"/>
      <c r="D76" s="144"/>
      <c r="E76" s="127"/>
      <c r="F76" s="127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127"/>
      <c r="D77" s="144"/>
      <c r="E77" s="127"/>
      <c r="F77" s="127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127"/>
      <c r="D78" s="144"/>
      <c r="E78" s="127"/>
      <c r="F78" s="127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127"/>
      <c r="D79" s="144"/>
      <c r="E79" s="127"/>
      <c r="F79" s="127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127"/>
      <c r="D80" s="144"/>
      <c r="E80" s="127"/>
      <c r="F80" s="127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127"/>
      <c r="D81" s="144"/>
      <c r="E81" s="127"/>
      <c r="F81" s="127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127"/>
      <c r="D82" s="144"/>
      <c r="E82" s="127"/>
      <c r="F82" s="127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127"/>
      <c r="D83" s="144"/>
      <c r="E83" s="127"/>
      <c r="F83" s="127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127"/>
      <c r="D84" s="144"/>
      <c r="E84" s="127"/>
      <c r="F84" s="127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127"/>
      <c r="D85" s="144"/>
      <c r="E85" s="127"/>
      <c r="F85" s="127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127"/>
      <c r="D86" s="144"/>
      <c r="E86" s="127"/>
      <c r="F86" s="127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127"/>
      <c r="D87" s="144"/>
      <c r="E87" s="127"/>
      <c r="F87" s="127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127"/>
      <c r="D88" s="144"/>
      <c r="E88" s="127"/>
      <c r="F88" s="127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127"/>
      <c r="D89" s="144"/>
      <c r="E89" s="127"/>
      <c r="F89" s="127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127"/>
      <c r="D90" s="144"/>
      <c r="E90" s="127"/>
      <c r="F90" s="127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127"/>
      <c r="D91" s="144"/>
      <c r="E91" s="127"/>
      <c r="F91" s="127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127"/>
      <c r="D92" s="144"/>
      <c r="E92" s="127"/>
      <c r="F92" s="127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127"/>
      <c r="D93" s="144"/>
      <c r="E93" s="127"/>
      <c r="F93" s="127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127"/>
      <c r="D94" s="144"/>
      <c r="E94" s="127"/>
      <c r="F94" s="127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127"/>
      <c r="D95" s="144"/>
      <c r="E95" s="127"/>
      <c r="F95" s="127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127"/>
      <c r="D96" s="144"/>
      <c r="E96" s="127"/>
      <c r="F96" s="127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9" ht="19.899999999999999" customHeight="1" x14ac:dyDescent="0.25">
      <c r="C97" s="127"/>
      <c r="D97" s="144"/>
      <c r="E97" s="127"/>
      <c r="F97" s="127"/>
      <c r="G97" s="16"/>
      <c r="H97" s="16"/>
      <c r="I97" s="11"/>
      <c r="J97" s="11"/>
      <c r="K97" s="11"/>
      <c r="L97" s="11"/>
      <c r="M97" s="11"/>
      <c r="N97" s="17"/>
      <c r="O97" s="17"/>
      <c r="P97" s="17"/>
      <c r="Q97" s="11"/>
      <c r="R97" s="11"/>
      <c r="S97" s="11"/>
    </row>
    <row r="98" spans="3:19" ht="19.899999999999999" customHeight="1" x14ac:dyDescent="0.25">
      <c r="C98" s="127"/>
      <c r="D98" s="144"/>
      <c r="E98" s="127"/>
      <c r="F98" s="127"/>
      <c r="G98" s="16"/>
      <c r="H98" s="16"/>
      <c r="I98" s="11"/>
      <c r="J98" s="11"/>
      <c r="K98" s="11"/>
      <c r="L98" s="11"/>
      <c r="M98" s="11"/>
      <c r="N98" s="17"/>
      <c r="O98" s="17"/>
      <c r="P98" s="17"/>
      <c r="Q98" s="11"/>
      <c r="R98" s="11"/>
      <c r="S98" s="11"/>
    </row>
    <row r="99" spans="3:19" ht="19.899999999999999" customHeight="1" x14ac:dyDescent="0.25">
      <c r="C99" s="127"/>
      <c r="D99" s="144"/>
      <c r="E99" s="127"/>
      <c r="F99" s="127"/>
      <c r="G99" s="16"/>
      <c r="H99" s="16"/>
      <c r="I99" s="11"/>
      <c r="J99" s="11"/>
      <c r="K99" s="11"/>
      <c r="L99" s="11"/>
      <c r="M99" s="11"/>
      <c r="N99" s="17"/>
      <c r="O99" s="17"/>
      <c r="P99" s="17"/>
      <c r="Q99" s="11"/>
      <c r="R99" s="11"/>
      <c r="S99" s="11"/>
    </row>
    <row r="100" spans="3:19" ht="19.899999999999999" customHeight="1" x14ac:dyDescent="0.25">
      <c r="C100" s="127"/>
      <c r="D100" s="144"/>
      <c r="E100" s="127"/>
      <c r="F100" s="127"/>
      <c r="G100" s="16"/>
      <c r="H100" s="16"/>
      <c r="I100" s="11"/>
      <c r="J100" s="11"/>
      <c r="K100" s="11"/>
      <c r="L100" s="11"/>
      <c r="M100" s="11"/>
      <c r="N100" s="17"/>
      <c r="O100" s="17"/>
      <c r="P100" s="17"/>
      <c r="Q100" s="11"/>
      <c r="R100" s="11"/>
      <c r="S100" s="11"/>
    </row>
    <row r="101" spans="3:19" ht="19.899999999999999" customHeight="1" x14ac:dyDescent="0.25">
      <c r="C101" s="127"/>
      <c r="D101" s="144"/>
      <c r="E101" s="127"/>
      <c r="F101" s="127"/>
      <c r="G101" s="16"/>
      <c r="H101" s="16"/>
      <c r="I101" s="11"/>
      <c r="J101" s="11"/>
      <c r="K101" s="11"/>
      <c r="L101" s="11"/>
      <c r="M101" s="11"/>
      <c r="N101" s="17"/>
      <c r="O101" s="17"/>
      <c r="P101" s="17"/>
      <c r="Q101" s="11"/>
      <c r="R101" s="11"/>
      <c r="S101" s="11"/>
    </row>
    <row r="102" spans="3:19" ht="19.899999999999999" customHeight="1" x14ac:dyDescent="0.25">
      <c r="C102" s="127"/>
      <c r="D102" s="144"/>
      <c r="E102" s="127"/>
      <c r="F102" s="127"/>
      <c r="G102" s="16"/>
      <c r="H102" s="16"/>
      <c r="I102" s="11"/>
      <c r="J102" s="11"/>
      <c r="K102" s="11"/>
      <c r="L102" s="11"/>
      <c r="M102" s="11"/>
      <c r="N102" s="17"/>
      <c r="O102" s="17"/>
      <c r="P102" s="17"/>
    </row>
    <row r="103" spans="3:19" ht="19.899999999999999" customHeight="1" x14ac:dyDescent="0.25">
      <c r="C103" s="1"/>
      <c r="E103" s="1"/>
      <c r="F103" s="1"/>
      <c r="J103" s="1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</sheetData>
  <sheetProtection algorithmName="SHA-512" hashValue="5ni4gM5FVBmEaP2BmSUtA9fEg97kJgPorVM4xKp2eIn1oRXV7s1W6YFA4d4NvHVr5Vh9EEJ8T8C4jSc3O2dbXA==" saltValue="edtr8w5Fnt35LRXBi6SwDQ==" spinCount="100000" sheet="1" objects="1" scenarios="1"/>
  <mergeCells count="16">
    <mergeCell ref="B1:D1"/>
    <mergeCell ref="G5:H5"/>
    <mergeCell ref="B17:G17"/>
    <mergeCell ref="R16:T16"/>
    <mergeCell ref="R15:T15"/>
    <mergeCell ref="B15:G15"/>
    <mergeCell ref="B16:H16"/>
    <mergeCell ref="I9:I13"/>
    <mergeCell ref="J9:J13"/>
    <mergeCell ref="K9:K13"/>
    <mergeCell ref="M9:M13"/>
    <mergeCell ref="N9:N13"/>
    <mergeCell ref="O9:O13"/>
    <mergeCell ref="U9:U13"/>
    <mergeCell ref="V9:V13"/>
    <mergeCell ref="L9:L13"/>
  </mergeCells>
  <conditionalFormatting sqref="B7:B13">
    <cfRule type="cellIs" dxfId="8" priority="96" operator="greaterThanOrEqual">
      <formula>1</formula>
    </cfRule>
    <cfRule type="containsBlanks" dxfId="7" priority="99">
      <formula>LEN(TRIM(B7))=0</formula>
    </cfRule>
  </conditionalFormatting>
  <conditionalFormatting sqref="D7:D13">
    <cfRule type="containsBlanks" dxfId="6" priority="3">
      <formula>LEN(TRIM(D7))=0</formula>
    </cfRule>
  </conditionalFormatting>
  <conditionalFormatting sqref="G7:H13 R7:R13">
    <cfRule type="notContainsBlanks" dxfId="5" priority="73">
      <formula>LEN(TRIM(G7))&gt;0</formula>
    </cfRule>
    <cfRule type="notContainsBlanks" dxfId="4" priority="74">
      <formula>LEN(TRIM(G7))&gt;0</formula>
    </cfRule>
    <cfRule type="containsBlanks" dxfId="3" priority="76">
      <formula>LEN(TRIM(G7))=0</formula>
    </cfRule>
  </conditionalFormatting>
  <conditionalFormatting sqref="G7:H13">
    <cfRule type="notContainsBlanks" dxfId="2" priority="72">
      <formula>LEN(TRIM(G7))&gt;0</formula>
    </cfRule>
  </conditionalFormatting>
  <conditionalFormatting sqref="T7:T13">
    <cfRule type="cellIs" dxfId="1" priority="82" operator="equal">
      <formula>"NEVYHOVUJE"</formula>
    </cfRule>
    <cfRule type="cellIs" dxfId="0" priority="83" operator="equal">
      <formula>"VYHOVUJE"</formula>
    </cfRule>
  </conditionalFormatting>
  <dataValidations count="2">
    <dataValidation type="list" allowBlank="1" showInputMessage="1" showErrorMessage="1" sqref="J7:J9" xr:uid="{48CFB74B-9296-4A50-982E-BC79A8E838C1}">
      <formula1>"ANO,NE"</formula1>
    </dataValidation>
    <dataValidation type="list" showInputMessage="1" showErrorMessage="1" sqref="E7:E13" xr:uid="{8C26EAE3-16EE-4825-9C10-C919BCF6B1BA}">
      <formula1>"ks,bal,sada,m,"</formula1>
    </dataValidation>
  </dataValidations>
  <pageMargins left="0.19685039370078741" right="0.15748031496062992" top="3.937007874015748E-2" bottom="0.11811023622047245" header="7.874015748031496E-2" footer="7.874015748031496E-2"/>
  <pageSetup paperSize="9" scale="2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C1A1DA-6ACC-4672-8EF8-53527C56A2C5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Helena Sedláčková</cp:lastModifiedBy>
  <cp:revision>3</cp:revision>
  <cp:lastPrinted>2024-09-26T04:09:54Z</cp:lastPrinted>
  <dcterms:created xsi:type="dcterms:W3CDTF">2014-03-05T12:43:32Z</dcterms:created>
  <dcterms:modified xsi:type="dcterms:W3CDTF">2025-04-08T11:25:32Z</dcterms:modified>
</cp:coreProperties>
</file>