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USERS_2016-11-01_12-58-05+01-00\zkratoch\Dokument\Akce 2025\04_Osvětlení_UB nová_stará\02_zadávací dokumentace\VV osvětlení UB\"/>
    </mc:Choice>
  </mc:AlternateContent>
  <xr:revisionPtr revIDLastSave="0" documentId="13_ncr:1_{4F09314A-F557-425A-943E-5D464EBBF453}" xr6:coauthVersionLast="47" xr6:coauthVersionMax="47" xr10:uidLastSave="{00000000-0000-0000-0000-000000000000}"/>
  <bookViews>
    <workbookView xWindow="-120" yWindow="-120" windowWidth="38640" windowHeight="2124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8" i="1" l="1"/>
  <c r="H27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 l="1"/>
  <c r="H7" i="1" s="1"/>
  <c r="H9" i="1" l="1"/>
  <c r="H10" i="1" l="1"/>
  <c r="H11" i="1" s="1"/>
</calcChain>
</file>

<file path=xl/sharedStrings.xml><?xml version="1.0" encoding="utf-8"?>
<sst xmlns="http://schemas.openxmlformats.org/spreadsheetml/2006/main" count="318" uniqueCount="151">
  <si>
    <t>akce:</t>
  </si>
  <si>
    <t>Rekonstrukce části osvětlení</t>
  </si>
  <si>
    <t>objekt:</t>
  </si>
  <si>
    <t>část:</t>
  </si>
  <si>
    <t>D.2 Elektroinstalace - přístavek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</si>
  <si>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</si>
  <si>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</si>
  <si>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</si>
  <si>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</si>
  <si>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</si>
  <si>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</si>
  <si>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</si>
  <si>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</si>
  <si>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</si>
  <si>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Likvidace a odvoz  odpadu</t>
  </si>
  <si>
    <t>DPH 21%</t>
  </si>
  <si>
    <t>Náklady celkem včetně DPH</t>
  </si>
  <si>
    <t>celkem bez DPH</t>
  </si>
  <si>
    <t>1.</t>
  </si>
  <si>
    <t>K</t>
  </si>
  <si>
    <t>Montáž svítidel s integrovaným zdrojem LED se zapojením vodičů interiérových vestavných stropních panelových hranatých nebo kruhových, plochy do 0,09 m2</t>
  </si>
  <si>
    <t>kus</t>
  </si>
  <si>
    <t>CS ÚRS 2024 02</t>
  </si>
  <si>
    <t>2.</t>
  </si>
  <si>
    <t>M</t>
  </si>
  <si>
    <t>VL001</t>
  </si>
  <si>
    <t>A1 - svítidlo - referenční typ ELIT MAX Downl 25w 3780/840 D257 IP54 WH</t>
  </si>
  <si>
    <t>Vl001</t>
  </si>
  <si>
    <t>3.</t>
  </si>
  <si>
    <t>Montáž svítidel s integrovaným zdrojem LED se zapojením vodičů interiérových vestavných stropních panelových hranatých nebo kruhových, plochy přes 0,09 do 0,36 m2</t>
  </si>
  <si>
    <t>4.</t>
  </si>
  <si>
    <t>VL002</t>
  </si>
  <si>
    <t>A3 - svítidlo - referenční typ VERA 37W 4000K CRl&gt;80 mod.lQ UGR&lt;19 on/off</t>
  </si>
  <si>
    <t>5.</t>
  </si>
  <si>
    <t>Montáž svítidel s integrovaným zdrojem LED se zapojením vodičů interiérových přisazených stropních hranatých nebo kruhových, plochy od 0,09 do 0,36 m2</t>
  </si>
  <si>
    <t>6.</t>
  </si>
  <si>
    <t>VL003</t>
  </si>
  <si>
    <t>A3N - svítidlo - referenční typ VERA 37W 4000K CRl&gt;80 mod.lQ UGR&lt;19 on/off</t>
  </si>
  <si>
    <t>7.</t>
  </si>
  <si>
    <t>8.</t>
  </si>
  <si>
    <t>VL004</t>
  </si>
  <si>
    <t xml:space="preserve">B1 - svítidlo - referenční typ LINNEA Ll6L4OB 40w 6000/840 L1685 WH </t>
  </si>
  <si>
    <t>9.</t>
  </si>
  <si>
    <t>10.</t>
  </si>
  <si>
    <t>VL005</t>
  </si>
  <si>
    <t xml:space="preserve">B1N - svítidlo - referenční typ LINNEA Ll6L4OB 40w 6000/840 L1685 WH </t>
  </si>
  <si>
    <t>11.</t>
  </si>
  <si>
    <t>12.</t>
  </si>
  <si>
    <t>VL006</t>
  </si>
  <si>
    <t xml:space="preserve">B2 - svítidlo - referenční typ LINNEA Ll6L4OB 40w 6000/840 L1685 WH </t>
  </si>
  <si>
    <t>13.</t>
  </si>
  <si>
    <t>14.</t>
  </si>
  <si>
    <t>VL007</t>
  </si>
  <si>
    <t>B3 - svítidlo - referenční typ EYRE Profile 38w 6000/840 60
° Ll127 WH</t>
  </si>
  <si>
    <t>15.</t>
  </si>
  <si>
    <t>Montáž svítidel žárovkových se zapojením vodičů bytových nebo společenských místností stropních závěsných na háku nebo trubce 1 zdroj</t>
  </si>
  <si>
    <t>16.</t>
  </si>
  <si>
    <t>VL008</t>
  </si>
  <si>
    <t>C1 - svítidlo - referenční typ Flip 500 Sospeso Nero/Oro 2.7K</t>
  </si>
  <si>
    <t>17.</t>
  </si>
  <si>
    <t>VL009</t>
  </si>
  <si>
    <t>Montáž adaptéru</t>
  </si>
  <si>
    <t>18.</t>
  </si>
  <si>
    <t>VL010</t>
  </si>
  <si>
    <t>r DD adapter incl. strain relief black</t>
  </si>
  <si>
    <t>19.</t>
  </si>
  <si>
    <t>20.</t>
  </si>
  <si>
    <t>VL011</t>
  </si>
  <si>
    <t>D3N - svítidlo - referenční typ DAFNE 46W 4000K CRl&gt;80 mod.LD UGR&lt;22 + EM.lH</t>
  </si>
  <si>
    <t>21.</t>
  </si>
  <si>
    <t>Montáž svítidel s integrovaným zdrojem LED se zapojením vodičů interiérových přisazených stropních hranatých nebo kruhových, plochy do 0,09 m2</t>
  </si>
  <si>
    <t>22.</t>
  </si>
  <si>
    <t>VL012</t>
  </si>
  <si>
    <t>H - svítidlo, referenční typ *AU24B Walllamp 13w 1770/840 D350 IP65 WH</t>
  </si>
  <si>
    <t>VL12</t>
  </si>
  <si>
    <t>23.</t>
  </si>
  <si>
    <t>24.</t>
  </si>
  <si>
    <t>VL013</t>
  </si>
  <si>
    <t xml:space="preserve">HN - svítidlo nouzové - referenční typ Emer9ency Li9htin9 Standard Extraplana FL-200. Maintained - Non maintained 180lm. Autonomy: lh. Finish: White. </t>
  </si>
  <si>
    <t>25.</t>
  </si>
  <si>
    <t>26.</t>
  </si>
  <si>
    <t>VL014</t>
  </si>
  <si>
    <t xml:space="preserve">N1 - svítidlo nouzové - referenční typ Emer9ency Li9htin9 Standard Extraplana FL-200. Maintained - Non maintained 180lm. Autonomy: lh. Finish: White. </t>
  </si>
  <si>
    <t>27.</t>
  </si>
  <si>
    <t>28.</t>
  </si>
  <si>
    <t>VL015</t>
  </si>
  <si>
    <t>N2 - svítidlo nouzové - referenční typ Emer9ency Lighting DALI Europrisma EHIDL-200C. Maintained - Non maintained.240Im. Autonomy: lh. Finish: White</t>
  </si>
  <si>
    <t>29.</t>
  </si>
  <si>
    <t>30.</t>
  </si>
  <si>
    <t>VL016</t>
  </si>
  <si>
    <t xml:space="preserve">N3 - svítidlo nouzové - referenční typ Si9nallin9 Seif-test Si9nal SGA-K. Maintained. Autonomy: lh. Finish: White. . </t>
  </si>
  <si>
    <t>31.</t>
  </si>
  <si>
    <t>32.</t>
  </si>
  <si>
    <t>VL017</t>
  </si>
  <si>
    <t>P2 - svítidlo - referenční typ EVA SP 47W 4000K CRl&gt;80 mod.52 + THROUGH WIRING</t>
  </si>
  <si>
    <t>33.</t>
  </si>
  <si>
    <t>34.</t>
  </si>
  <si>
    <t>VL018</t>
  </si>
  <si>
    <t>P2N - svítidlo - referenční typ EVA SP 47W 4000K CRl&gt;80 mod.S2 + THROUGH WIRING + EM.lH</t>
  </si>
  <si>
    <t>35.</t>
  </si>
  <si>
    <t>36.</t>
  </si>
  <si>
    <t>VL019</t>
  </si>
  <si>
    <t xml:space="preserve">V1 - svítidlo - referenční typ ELOS 10W 3000K CRl&gt;80 mod.C6 (GREY) </t>
  </si>
  <si>
    <t>37.</t>
  </si>
  <si>
    <t>38.</t>
  </si>
  <si>
    <t>VL020</t>
  </si>
  <si>
    <t>V2 - svítidlo - referenční typ MILO 15W 3000K CRl&gt;80 med.BA - GREY</t>
  </si>
  <si>
    <t>39.</t>
  </si>
  <si>
    <t>VL021</t>
  </si>
  <si>
    <t>příslušenství pro svítidla B1,B1N,B2 a B3</t>
  </si>
  <si>
    <t>40.</t>
  </si>
  <si>
    <t>VL022</t>
  </si>
  <si>
    <t>recyklační poplatek za svítidla</t>
  </si>
  <si>
    <t>41.</t>
  </si>
  <si>
    <t xml:space="preserve">K </t>
  </si>
  <si>
    <t xml:space="preserve">Montáž kabelů měděných bez ukončení uložených pevně plných kulatých nebo bezhalogenových (např.CYKY) počtu a průřezu žil 3x1,5 až 6 mm2 </t>
  </si>
  <si>
    <t>m</t>
  </si>
  <si>
    <t>42.</t>
  </si>
  <si>
    <t>kabel silový Cu, PVC izolace 450V/2,5kV, -40ºC - +70ºC, CYKYJ 3x1,5 mm2
odolnost proti šíření plamene dle ČSN EN 60332-1</t>
  </si>
  <si>
    <t>43.</t>
  </si>
  <si>
    <t>Demontáž svítidel bez zachování funkčnosti (do suti) interiérových modulového systému, zářivkových, délky přes 1100mm</t>
  </si>
  <si>
    <t>44.</t>
  </si>
  <si>
    <t>Montáž krabic elektroinstalačních bez napojení na trubky a lišty, demontáže a montáže víčka a přístroje přístrojových zapuštěných plastových kruhových do zateplení</t>
  </si>
  <si>
    <t>45.</t>
  </si>
  <si>
    <t>krabice pod omítku PVC přístrojová kruhová D 70mm hluboká</t>
  </si>
  <si>
    <t>46.</t>
  </si>
  <si>
    <t>Vysekání rýh pro montáž trubek a kabelů ve stropech z betonu hloubky do 3 cm a šířky do 3 cm</t>
  </si>
  <si>
    <t>47.</t>
  </si>
  <si>
    <t>Vyplnění rýh vyplnění a omítnutí rýh ve stropech hloubky do 3 cm a šířky do 3 cm</t>
  </si>
  <si>
    <t>48.</t>
  </si>
  <si>
    <t>Zkoušky a prohlídky elektrických rozvodů a zařízení celková prohlídka a vyhotovení revizní zprávy pro objem montážních prací přes 100 do 500 tis. Kč</t>
  </si>
  <si>
    <t>49.</t>
  </si>
  <si>
    <t>Měření osvětlovacího zařízení intenzity osvětlení na pracovišti do 50 svítidel</t>
  </si>
  <si>
    <t>50.</t>
  </si>
  <si>
    <t>VL023</t>
  </si>
  <si>
    <t>Ukončení kabelů smršťovací záklopkou nebo páskou se zapojením bez letování na přístroji nebo svorkovnici v rozvaděči</t>
  </si>
  <si>
    <t>51.</t>
  </si>
  <si>
    <t>VL024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</si>
  <si>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do  3% z nosného materiálu</t>
  </si>
  <si>
    <t>52.</t>
  </si>
  <si>
    <t>VL025</t>
  </si>
  <si>
    <t>Podíl prací jiných profesí než elektro</t>
  </si>
  <si>
    <t>53.</t>
  </si>
  <si>
    <t>VL026</t>
  </si>
  <si>
    <t>Zakreslení skutečného stavu</t>
  </si>
  <si>
    <t>54.</t>
  </si>
  <si>
    <t>VL027</t>
  </si>
  <si>
    <t>Zařízení staveniště do 3,5% z celkové ceny bez DPH</t>
  </si>
  <si>
    <t>ZČU prostory UB 1.N.P. a 2.N.P. přístavba</t>
  </si>
  <si>
    <t>Náklady celkem bez DPH</t>
  </si>
  <si>
    <t>Náklady soupisu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</si>
</sst>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&quot; Kč&quot;"/>
    <numFmt numFmtId="166" formatCode="#,##0.00&quot; Kč&quot;"/>
  </numFmts>
  <fonts count="2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i/>
      <sz val="9"/>
      <color rgb="FF0070C0"/>
      <name val="Arial"/>
      <family val="2"/>
      <charset val="238"/>
    </font>
    <font>
      <i/>
      <sz val="8"/>
      <name val="Arial"/>
      <family val="2"/>
      <charset val="238"/>
    </font>
    <font>
      <b/>
      <sz val="9"/>
      <color rgb="FFC00000"/>
      <name val="Arial CE"/>
      <family val="2"/>
      <charset val="238"/>
    </font>
    <font>
      <b/>
      <sz val="9"/>
      <color rgb="FFC00000"/>
      <name val="Arial"/>
      <family val="2"/>
      <charset val="238"/>
    </font>
    <font>
      <sz val="9"/>
      <color rgb="FF0070C0"/>
      <name val="Arial"/>
      <family val="2"/>
      <charset val="238"/>
    </font>
    <font>
      <i/>
      <sz val="8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name val="Arial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0070C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2"/>
      <color rgb="FF0070C0"/>
      <name val="Arial CE"/>
      <family val="2"/>
      <charset val="238"/>
    </font>
    <font>
      <b/>
      <sz val="12"/>
      <color rgb="FF0070C0"/>
      <name val="Arial"/>
      <family val="2"/>
      <charset val="238"/>
    </font>
    <font>
      <b/>
      <sz val="9"/>
      <name val="Arial CE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  <bgColor rgb="FFDAE3F3"/>
      </patternFill>
    </fill>
    <fill>
      <patternFill patternType="solid">
        <fgColor theme="4" tint="0.79989013336588644"/>
        <bgColor rgb="FFD2D2D2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Protection="1">
      <protection locked="0"/>
    </xf>
    <xf numFmtId="164" fontId="2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 applyProtection="1">
      <alignment horizontal="center" wrapText="1"/>
      <protection locked="0"/>
    </xf>
    <xf numFmtId="164" fontId="4" fillId="2" borderId="2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wrapText="1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165" fontId="8" fillId="0" borderId="0" xfId="0" applyNumberFormat="1" applyFont="1" applyProtection="1"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  <xf numFmtId="0" fontId="9" fillId="3" borderId="0" xfId="0" applyFont="1" applyFill="1" applyAlignment="1" applyProtection="1">
      <alignment horizontal="left"/>
      <protection locked="0"/>
    </xf>
    <xf numFmtId="164" fontId="7" fillId="3" borderId="0" xfId="0" applyNumberFormat="1" applyFont="1" applyFill="1" applyAlignment="1" applyProtection="1">
      <alignment horizontal="center"/>
      <protection locked="0"/>
    </xf>
    <xf numFmtId="0" fontId="3" fillId="3" borderId="0" xfId="0" applyFont="1" applyFill="1"/>
    <xf numFmtId="164" fontId="10" fillId="0" borderId="0" xfId="0" applyNumberFormat="1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5" fillId="0" borderId="4" xfId="3" applyFont="1" applyBorder="1" applyAlignment="1" applyProtection="1">
      <alignment horizontal="center"/>
    </xf>
    <xf numFmtId="0" fontId="5" fillId="0" borderId="4" xfId="0" applyFont="1" applyBorder="1" applyAlignment="1">
      <alignment wrapText="1"/>
    </xf>
    <xf numFmtId="164" fontId="2" fillId="0" borderId="4" xfId="0" applyNumberFormat="1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7" fillId="0" borderId="4" xfId="3" applyFont="1" applyBorder="1" applyAlignment="1" applyProtection="1">
      <alignment horizontal="center" wrapText="1"/>
    </xf>
    <xf numFmtId="0" fontId="7" fillId="0" borderId="4" xfId="0" applyFont="1" applyBorder="1" applyAlignment="1" applyProtection="1">
      <alignment wrapText="1"/>
      <protection locked="0"/>
    </xf>
    <xf numFmtId="164" fontId="7" fillId="0" borderId="4" xfId="0" applyNumberFormat="1" applyFont="1" applyBorder="1" applyAlignment="1" applyProtection="1">
      <alignment horizontal="center" wrapText="1"/>
      <protection locked="0"/>
    </xf>
    <xf numFmtId="0" fontId="5" fillId="0" borderId="6" xfId="0" applyFont="1" applyBorder="1" applyAlignment="1">
      <alignment wrapText="1"/>
    </xf>
    <xf numFmtId="164" fontId="5" fillId="0" borderId="4" xfId="0" applyNumberFormat="1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left" wrapText="1"/>
      <protection locked="0"/>
    </xf>
    <xf numFmtId="0" fontId="7" fillId="0" borderId="8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0" fontId="5" fillId="0" borderId="6" xfId="3" applyFont="1" applyBorder="1" applyAlignment="1" applyProtection="1">
      <alignment horizontal="center"/>
    </xf>
    <xf numFmtId="164" fontId="2" fillId="0" borderId="9" xfId="0" applyNumberFormat="1" applyFont="1" applyBorder="1" applyAlignment="1" applyProtection="1">
      <alignment horizontal="center" wrapText="1"/>
      <protection locked="0"/>
    </xf>
    <xf numFmtId="0" fontId="5" fillId="0" borderId="7" xfId="3" applyFont="1" applyBorder="1" applyAlignment="1" applyProtection="1">
      <alignment horizontal="center" wrapText="1"/>
    </xf>
    <xf numFmtId="0" fontId="5" fillId="0" borderId="7" xfId="0" applyFont="1" applyBorder="1" applyAlignment="1" applyProtection="1">
      <alignment wrapText="1"/>
      <protection locked="0"/>
    </xf>
    <xf numFmtId="0" fontId="7" fillId="0" borderId="7" xfId="3" applyFont="1" applyBorder="1" applyAlignment="1" applyProtection="1">
      <alignment horizontal="center" wrapText="1"/>
    </xf>
    <xf numFmtId="0" fontId="7" fillId="0" borderId="4" xfId="0" applyFont="1" applyBorder="1"/>
    <xf numFmtId="0" fontId="2" fillId="0" borderId="7" xfId="0" applyFont="1" applyBorder="1" applyAlignment="1" applyProtection="1">
      <alignment horizontal="center" wrapText="1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left" wrapText="1"/>
      <protection locked="0"/>
    </xf>
    <xf numFmtId="164" fontId="2" fillId="0" borderId="7" xfId="0" applyNumberFormat="1" applyFont="1" applyBorder="1" applyAlignment="1" applyProtection="1">
      <alignment horizontal="center" wrapText="1"/>
      <protection locked="0"/>
    </xf>
    <xf numFmtId="0" fontId="7" fillId="0" borderId="9" xfId="3" applyFont="1" applyBorder="1" applyAlignment="1" applyProtection="1">
      <alignment horizontal="center"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 applyProtection="1">
      <alignment wrapText="1"/>
      <protection locked="0"/>
    </xf>
    <xf numFmtId="0" fontId="7" fillId="0" borderId="13" xfId="0" applyFont="1" applyBorder="1" applyAlignment="1" applyProtection="1">
      <alignment wrapText="1"/>
      <protection locked="0"/>
    </xf>
    <xf numFmtId="164" fontId="7" fillId="0" borderId="9" xfId="0" applyNumberFormat="1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wrapText="1"/>
      <protection locked="0"/>
    </xf>
    <xf numFmtId="164" fontId="7" fillId="0" borderId="7" xfId="0" applyNumberFormat="1" applyFont="1" applyBorder="1" applyAlignment="1" applyProtection="1">
      <alignment horizontal="center" wrapText="1"/>
      <protection locked="0"/>
    </xf>
    <xf numFmtId="0" fontId="5" fillId="0" borderId="4" xfId="0" applyFont="1" applyBorder="1" applyAlignment="1" applyProtection="1">
      <alignment horizontal="center" wrapText="1"/>
      <protection locked="0"/>
    </xf>
    <xf numFmtId="0" fontId="5" fillId="0" borderId="7" xfId="2" applyFont="1" applyBorder="1" applyAlignment="1" applyProtection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7" fillId="0" borderId="4" xfId="0" applyFont="1" applyBorder="1" applyAlignment="1">
      <alignment horizontal="center" wrapText="1"/>
    </xf>
    <xf numFmtId="164" fontId="7" fillId="0" borderId="4" xfId="1" applyNumberFormat="1" applyFont="1" applyBorder="1" applyAlignment="1" applyProtection="1">
      <alignment horizontal="center" wrapText="1"/>
    </xf>
    <xf numFmtId="0" fontId="1" fillId="0" borderId="4" xfId="0" applyFont="1" applyBorder="1" applyAlignment="1">
      <alignment horizontal="center"/>
    </xf>
    <xf numFmtId="164" fontId="5" fillId="0" borderId="4" xfId="1" applyNumberFormat="1" applyFont="1" applyBorder="1" applyAlignment="1" applyProtection="1">
      <alignment horizontal="center" wrapText="1"/>
    </xf>
    <xf numFmtId="0" fontId="5" fillId="0" borderId="4" xfId="0" applyFont="1" applyBorder="1"/>
    <xf numFmtId="0" fontId="0" fillId="0" borderId="4" xfId="0" applyBorder="1" applyAlignment="1">
      <alignment horizontal="center"/>
    </xf>
    <xf numFmtId="164" fontId="16" fillId="3" borderId="0" xfId="0" applyNumberFormat="1" applyFont="1" applyFill="1" applyAlignment="1" applyProtection="1">
      <alignment horizontal="center"/>
      <protection locked="0"/>
    </xf>
    <xf numFmtId="0" fontId="15" fillId="0" borderId="0" xfId="0" applyFont="1" applyAlignment="1" applyProtection="1">
      <alignment horizontal="left"/>
      <protection locked="0"/>
    </xf>
    <xf numFmtId="164" fontId="16" fillId="0" borderId="0" xfId="0" applyNumberFormat="1" applyFont="1" applyAlignment="1" applyProtection="1">
      <alignment horizontal="center"/>
      <protection locked="0"/>
    </xf>
    <xf numFmtId="0" fontId="18" fillId="3" borderId="0" xfId="0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164" fontId="21" fillId="0" borderId="0" xfId="0" applyNumberFormat="1" applyFont="1" applyAlignment="1" applyProtection="1">
      <alignment horizontal="center"/>
      <protection locked="0"/>
    </xf>
    <xf numFmtId="164" fontId="2" fillId="4" borderId="4" xfId="0" applyNumberFormat="1" applyFont="1" applyFill="1" applyBorder="1" applyAlignment="1" applyProtection="1">
      <alignment horizontal="center" wrapText="1"/>
      <protection locked="0"/>
    </xf>
    <xf numFmtId="164" fontId="7" fillId="4" borderId="4" xfId="0" applyNumberFormat="1" applyFont="1" applyFill="1" applyBorder="1" applyAlignment="1" applyProtection="1">
      <alignment horizontal="center" wrapText="1"/>
      <protection locked="0"/>
    </xf>
    <xf numFmtId="164" fontId="2" fillId="4" borderId="9" xfId="0" applyNumberFormat="1" applyFont="1" applyFill="1" applyBorder="1" applyAlignment="1" applyProtection="1">
      <alignment horizontal="center" wrapText="1"/>
      <protection locked="0"/>
    </xf>
    <xf numFmtId="164" fontId="5" fillId="4" borderId="9" xfId="0" applyNumberFormat="1" applyFont="1" applyFill="1" applyBorder="1" applyAlignment="1" applyProtection="1">
      <alignment horizontal="center"/>
      <protection locked="0"/>
    </xf>
    <xf numFmtId="165" fontId="22" fillId="4" borderId="0" xfId="0" applyNumberFormat="1" applyFont="1" applyFill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164" fontId="5" fillId="0" borderId="4" xfId="0" applyNumberFormat="1" applyFont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/>
    </xf>
    <xf numFmtId="164" fontId="2" fillId="4" borderId="7" xfId="0" applyNumberFormat="1" applyFon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164" fontId="5" fillId="4" borderId="4" xfId="0" applyNumberFormat="1" applyFont="1" applyFill="1" applyBorder="1" applyAlignment="1" applyProtection="1">
      <alignment horizontal="center" wrapText="1"/>
      <protection locked="0"/>
    </xf>
    <xf numFmtId="164" fontId="7" fillId="4" borderId="5" xfId="0" applyNumberFormat="1" applyFont="1" applyFill="1" applyBorder="1" applyAlignment="1" applyProtection="1">
      <alignment horizontal="center"/>
      <protection locked="0"/>
    </xf>
    <xf numFmtId="164" fontId="5" fillId="4" borderId="5" xfId="0" applyNumberFormat="1" applyFont="1" applyFill="1" applyBorder="1" applyAlignment="1" applyProtection="1">
      <alignment horizontal="center"/>
      <protection locked="0"/>
    </xf>
    <xf numFmtId="164" fontId="5" fillId="4" borderId="5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/>
    </xf>
    <xf numFmtId="166" fontId="10" fillId="3" borderId="0" xfId="0" applyNumberFormat="1" applyFont="1" applyFill="1" applyAlignment="1" applyProtection="1">
      <alignment horizontal="center"/>
    </xf>
    <xf numFmtId="0" fontId="8" fillId="3" borderId="0" xfId="0" applyFont="1" applyFill="1" applyProtection="1"/>
    <xf numFmtId="164" fontId="2" fillId="0" borderId="4" xfId="0" applyNumberFormat="1" applyFont="1" applyBorder="1" applyAlignment="1" applyProtection="1">
      <alignment horizontal="center" wrapText="1"/>
    </xf>
    <xf numFmtId="0" fontId="3" fillId="0" borderId="5" xfId="0" applyFont="1" applyBorder="1" applyAlignment="1" applyProtection="1">
      <alignment wrapText="1"/>
    </xf>
    <xf numFmtId="164" fontId="7" fillId="0" borderId="4" xfId="0" applyNumberFormat="1" applyFont="1" applyBorder="1" applyAlignment="1" applyProtection="1">
      <alignment horizontal="center" wrapText="1"/>
    </xf>
    <xf numFmtId="0" fontId="12" fillId="0" borderId="4" xfId="0" applyFont="1" applyBorder="1" applyAlignment="1" applyProtection="1">
      <alignment wrapText="1"/>
    </xf>
    <xf numFmtId="0" fontId="13" fillId="0" borderId="4" xfId="0" applyFont="1" applyBorder="1" applyAlignment="1" applyProtection="1">
      <alignment wrapText="1"/>
    </xf>
    <xf numFmtId="0" fontId="14" fillId="0" borderId="4" xfId="0" applyFont="1" applyBorder="1" applyAlignment="1" applyProtection="1">
      <alignment wrapText="1"/>
    </xf>
    <xf numFmtId="164" fontId="2" fillId="0" borderId="9" xfId="0" applyNumberFormat="1" applyFont="1" applyBorder="1" applyAlignment="1" applyProtection="1">
      <alignment horizontal="center" wrapText="1"/>
    </xf>
    <xf numFmtId="0" fontId="3" fillId="0" borderId="10" xfId="0" applyFont="1" applyBorder="1" applyAlignment="1" applyProtection="1">
      <alignment wrapText="1"/>
    </xf>
    <xf numFmtId="164" fontId="2" fillId="0" borderId="7" xfId="0" applyNumberFormat="1" applyFont="1" applyBorder="1" applyAlignment="1" applyProtection="1">
      <alignment horizontal="center" wrapText="1"/>
    </xf>
    <xf numFmtId="0" fontId="14" fillId="0" borderId="7" xfId="0" applyFont="1" applyBorder="1" applyAlignment="1" applyProtection="1">
      <alignment wrapText="1"/>
    </xf>
    <xf numFmtId="0" fontId="12" fillId="0" borderId="9" xfId="0" applyFont="1" applyBorder="1" applyAlignment="1" applyProtection="1">
      <alignment wrapText="1"/>
    </xf>
    <xf numFmtId="164" fontId="7" fillId="0" borderId="7" xfId="0" applyNumberFormat="1" applyFont="1" applyBorder="1" applyAlignment="1" applyProtection="1">
      <alignment horizontal="center" wrapText="1"/>
    </xf>
    <xf numFmtId="164" fontId="5" fillId="0" borderId="9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wrapText="1"/>
    </xf>
    <xf numFmtId="0" fontId="14" fillId="0" borderId="5" xfId="0" applyFont="1" applyBorder="1" applyAlignment="1" applyProtection="1">
      <alignment wrapText="1"/>
    </xf>
    <xf numFmtId="0" fontId="12" fillId="0" borderId="5" xfId="0" applyFont="1" applyBorder="1" applyAlignment="1" applyProtection="1">
      <alignment horizontal="left" wrapText="1"/>
    </xf>
    <xf numFmtId="0" fontId="14" fillId="0" borderId="5" xfId="0" applyFont="1" applyBorder="1" applyAlignment="1" applyProtection="1">
      <alignment horizontal="left" wrapText="1"/>
    </xf>
    <xf numFmtId="164" fontId="5" fillId="0" borderId="4" xfId="0" applyNumberFormat="1" applyFont="1" applyBorder="1" applyAlignment="1" applyProtection="1">
      <alignment horizontal="center"/>
    </xf>
    <xf numFmtId="165" fontId="22" fillId="0" borderId="0" xfId="0" applyNumberFormat="1" applyFont="1" applyAlignment="1" applyProtection="1">
      <alignment horizontal="center"/>
    </xf>
    <xf numFmtId="165" fontId="17" fillId="0" borderId="0" xfId="0" applyNumberFormat="1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5" fontId="19" fillId="3" borderId="0" xfId="0" applyNumberFormat="1" applyFont="1" applyFill="1" applyAlignment="1" applyProtection="1">
      <alignment horizontal="center"/>
    </xf>
  </cellXfs>
  <cellStyles count="4">
    <cellStyle name="Normální" xfId="0" builtinId="0"/>
    <cellStyle name="normální 21" xfId="1" xr:uid="{00000000-0005-0000-0000-000006000000}"/>
    <cellStyle name="normální 4" xfId="2" xr:uid="{00000000-0005-0000-0000-000007000000}"/>
    <cellStyle name="normální 8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AE3F3"/>
      <rgbColor rgb="FF660066"/>
      <rgbColor rgb="FFFF8080"/>
      <rgbColor rgb="FF0070C0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zoomScaleNormal="100" workbookViewId="0">
      <selection activeCell="K10" sqref="K10"/>
    </sheetView>
  </sheetViews>
  <sheetFormatPr defaultColWidth="8.7109375" defaultRowHeight="12.75" x14ac:dyDescent="0.2"/>
  <cols>
    <col min="1" max="1" width="3.7109375" customWidth="1"/>
    <col min="2" max="2" width="4.7109375" customWidth="1"/>
    <col min="3" max="3" width="10.42578125" customWidth="1"/>
    <col min="4" max="4" width="41.5703125" style="1" customWidth="1"/>
    <col min="5" max="6" width="5.5703125" customWidth="1"/>
    <col min="8" max="8" width="17.85546875" customWidth="1"/>
    <col min="9" max="9" width="13.85546875" style="2" customWidth="1"/>
  </cols>
  <sheetData>
    <row r="1" spans="1:9" x14ac:dyDescent="0.2">
      <c r="A1" s="3"/>
      <c r="B1" s="3"/>
      <c r="C1" s="3" t="s">
        <v>0</v>
      </c>
      <c r="D1" s="4" t="s">
        <v>1</v>
      </c>
      <c r="E1" s="5"/>
      <c r="F1" s="5"/>
      <c r="G1" s="5"/>
      <c r="H1" s="5"/>
    </row>
    <row r="2" spans="1:9" ht="15.75" x14ac:dyDescent="0.25">
      <c r="A2" s="3"/>
      <c r="B2" s="3"/>
      <c r="C2" s="3" t="s">
        <v>2</v>
      </c>
      <c r="D2" s="86" t="s">
        <v>148</v>
      </c>
      <c r="E2" s="5"/>
      <c r="F2" s="5"/>
      <c r="G2" s="5"/>
      <c r="H2" s="5"/>
    </row>
    <row r="3" spans="1:9" x14ac:dyDescent="0.2">
      <c r="A3" s="3"/>
      <c r="B3" s="3"/>
      <c r="C3" s="3" t="s">
        <v>3</v>
      </c>
      <c r="D3" s="4" t="s">
        <v>4</v>
      </c>
      <c r="E3" s="5"/>
      <c r="F3" s="5"/>
      <c r="G3" s="5"/>
      <c r="H3" s="5"/>
    </row>
    <row r="4" spans="1:9" x14ac:dyDescent="0.2">
      <c r="A4" s="3"/>
      <c r="B4" s="3"/>
      <c r="C4" s="3"/>
      <c r="D4" s="4"/>
      <c r="E4" s="5"/>
      <c r="F4" s="5"/>
      <c r="G4" s="5"/>
      <c r="H4" s="5"/>
    </row>
    <row r="5" spans="1:9" ht="24" x14ac:dyDescent="0.2">
      <c r="A5" s="6" t="s">
        <v>5</v>
      </c>
      <c r="B5" s="7" t="s">
        <v>6</v>
      </c>
      <c r="C5" s="8" t="s">
        <v>7</v>
      </c>
      <c r="D5" s="9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1" t="s">
        <v>13</v>
      </c>
    </row>
    <row r="6" spans="1:9" x14ac:dyDescent="0.2">
      <c r="A6" s="12"/>
      <c r="B6" s="12"/>
      <c r="C6" s="12"/>
      <c r="D6" s="13"/>
      <c r="E6" s="14"/>
      <c r="F6" s="14"/>
      <c r="G6" s="14"/>
      <c r="H6" s="14"/>
      <c r="I6" s="15"/>
    </row>
    <row r="7" spans="1:9" x14ac:dyDescent="0.2">
      <c r="A7" s="12"/>
      <c r="B7" s="12"/>
      <c r="C7" s="12"/>
      <c r="D7" s="79" t="s">
        <v>150</v>
      </c>
      <c r="E7" s="80"/>
      <c r="F7" s="80"/>
      <c r="G7" s="80"/>
      <c r="H7" s="128">
        <f>H13</f>
        <v>0</v>
      </c>
      <c r="I7" s="17"/>
    </row>
    <row r="8" spans="1:9" x14ac:dyDescent="0.2">
      <c r="A8" s="12"/>
      <c r="B8" s="12"/>
      <c r="D8" s="79" t="s">
        <v>14</v>
      </c>
      <c r="E8" s="80"/>
      <c r="F8" s="80"/>
      <c r="G8" s="80"/>
      <c r="H8" s="85">
        <v>0</v>
      </c>
      <c r="I8" s="15"/>
    </row>
    <row r="9" spans="1:9" ht="15.75" x14ac:dyDescent="0.25">
      <c r="A9" s="12"/>
      <c r="B9" s="12"/>
      <c r="D9" s="76" t="s">
        <v>149</v>
      </c>
      <c r="E9" s="77"/>
      <c r="F9" s="77"/>
      <c r="G9" s="77"/>
      <c r="H9" s="129">
        <f>H7+H8</f>
        <v>0</v>
      </c>
      <c r="I9" s="15"/>
    </row>
    <row r="10" spans="1:9" x14ac:dyDescent="0.2">
      <c r="A10" s="12"/>
      <c r="B10" s="12"/>
      <c r="C10" s="12"/>
      <c r="D10" s="16" t="s">
        <v>15</v>
      </c>
      <c r="H10" s="130">
        <f>H9*0.21</f>
        <v>0</v>
      </c>
      <c r="I10" s="15"/>
    </row>
    <row r="11" spans="1:9" ht="15.75" x14ac:dyDescent="0.25">
      <c r="A11" s="18"/>
      <c r="B11" s="19"/>
      <c r="C11" s="19"/>
      <c r="D11" s="78" t="s">
        <v>16</v>
      </c>
      <c r="E11" s="75"/>
      <c r="F11" s="75"/>
      <c r="G11" s="75"/>
      <c r="H11" s="131">
        <f>H9+H10</f>
        <v>0</v>
      </c>
      <c r="I11" s="22"/>
    </row>
    <row r="12" spans="1:9" x14ac:dyDescent="0.2">
      <c r="A12" s="12"/>
      <c r="B12" s="3"/>
      <c r="C12" s="3"/>
      <c r="D12" s="16"/>
      <c r="E12" s="14"/>
      <c r="F12" s="14"/>
      <c r="G12" s="14"/>
      <c r="H12" s="23"/>
    </row>
    <row r="13" spans="1:9" x14ac:dyDescent="0.2">
      <c r="A13" s="18"/>
      <c r="B13" s="19"/>
      <c r="C13" s="19"/>
      <c r="D13" s="20" t="s">
        <v>17</v>
      </c>
      <c r="E13" s="21"/>
      <c r="F13" s="21"/>
      <c r="G13" s="21"/>
      <c r="H13" s="108">
        <f>SUM(H14:H67)</f>
        <v>0</v>
      </c>
      <c r="I13" s="109"/>
    </row>
    <row r="14" spans="1:9" ht="48" x14ac:dyDescent="0.2">
      <c r="A14" s="24" t="s">
        <v>18</v>
      </c>
      <c r="B14" s="25" t="s">
        <v>19</v>
      </c>
      <c r="C14" s="26">
        <v>741372111</v>
      </c>
      <c r="D14" s="27" t="s">
        <v>20</v>
      </c>
      <c r="E14" s="28" t="s">
        <v>21</v>
      </c>
      <c r="F14" s="98">
        <v>13</v>
      </c>
      <c r="G14" s="81">
        <v>0</v>
      </c>
      <c r="H14" s="110">
        <f t="shared" ref="H14:H45" si="0">F14*G14</f>
        <v>0</v>
      </c>
      <c r="I14" s="111" t="s">
        <v>22</v>
      </c>
    </row>
    <row r="15" spans="1:9" ht="24" x14ac:dyDescent="0.2">
      <c r="A15" s="24" t="s">
        <v>23</v>
      </c>
      <c r="B15" s="29" t="s">
        <v>24</v>
      </c>
      <c r="C15" s="30" t="s">
        <v>25</v>
      </c>
      <c r="D15" s="31" t="s">
        <v>26</v>
      </c>
      <c r="E15" s="32" t="s">
        <v>21</v>
      </c>
      <c r="F15" s="99">
        <v>13</v>
      </c>
      <c r="G15" s="88">
        <v>0</v>
      </c>
      <c r="H15" s="112">
        <f t="shared" si="0"/>
        <v>0</v>
      </c>
      <c r="I15" s="113" t="s">
        <v>27</v>
      </c>
    </row>
    <row r="16" spans="1:9" ht="48" x14ac:dyDescent="0.2">
      <c r="A16" s="24" t="s">
        <v>28</v>
      </c>
      <c r="B16" s="25" t="s">
        <v>19</v>
      </c>
      <c r="C16" s="26">
        <v>741372112</v>
      </c>
      <c r="D16" s="33" t="s">
        <v>29</v>
      </c>
      <c r="E16" s="34" t="s">
        <v>21</v>
      </c>
      <c r="F16" s="87">
        <v>20</v>
      </c>
      <c r="G16" s="89">
        <v>0</v>
      </c>
      <c r="H16" s="110">
        <f t="shared" si="0"/>
        <v>0</v>
      </c>
      <c r="I16" s="111" t="s">
        <v>22</v>
      </c>
    </row>
    <row r="17" spans="1:9" ht="24" x14ac:dyDescent="0.2">
      <c r="A17" s="24" t="s">
        <v>30</v>
      </c>
      <c r="B17" s="35" t="s">
        <v>24</v>
      </c>
      <c r="C17" s="30" t="s">
        <v>31</v>
      </c>
      <c r="D17" s="31" t="s">
        <v>32</v>
      </c>
      <c r="E17" s="32" t="s">
        <v>21</v>
      </c>
      <c r="F17" s="99">
        <v>20</v>
      </c>
      <c r="G17" s="88">
        <v>0</v>
      </c>
      <c r="H17" s="112">
        <f t="shared" si="0"/>
        <v>0</v>
      </c>
      <c r="I17" s="114" t="s">
        <v>31</v>
      </c>
    </row>
    <row r="18" spans="1:9" ht="33.75" customHeight="1" x14ac:dyDescent="0.2">
      <c r="A18" s="24" t="s">
        <v>33</v>
      </c>
      <c r="B18" s="25" t="s">
        <v>19</v>
      </c>
      <c r="C18" s="36">
        <v>741372062</v>
      </c>
      <c r="D18" s="37" t="s">
        <v>34</v>
      </c>
      <c r="E18" s="28" t="s">
        <v>21</v>
      </c>
      <c r="F18" s="98">
        <v>5</v>
      </c>
      <c r="G18" s="90">
        <v>0</v>
      </c>
      <c r="H18" s="110">
        <f t="shared" si="0"/>
        <v>0</v>
      </c>
      <c r="I18" s="115" t="s">
        <v>22</v>
      </c>
    </row>
    <row r="19" spans="1:9" ht="24" x14ac:dyDescent="0.2">
      <c r="A19" s="24" t="s">
        <v>35</v>
      </c>
      <c r="B19" s="35" t="s">
        <v>24</v>
      </c>
      <c r="C19" s="30" t="s">
        <v>36</v>
      </c>
      <c r="D19" s="31" t="s">
        <v>37</v>
      </c>
      <c r="E19" s="32" t="s">
        <v>21</v>
      </c>
      <c r="F19" s="99">
        <v>5</v>
      </c>
      <c r="G19" s="88">
        <v>0</v>
      </c>
      <c r="H19" s="112">
        <f t="shared" si="0"/>
        <v>0</v>
      </c>
      <c r="I19" s="113" t="s">
        <v>36</v>
      </c>
    </row>
    <row r="20" spans="1:9" ht="33" customHeight="1" x14ac:dyDescent="0.2">
      <c r="A20" s="24" t="s">
        <v>38</v>
      </c>
      <c r="B20" s="25" t="s">
        <v>19</v>
      </c>
      <c r="C20" s="36">
        <v>741372062</v>
      </c>
      <c r="D20" s="37" t="s">
        <v>34</v>
      </c>
      <c r="E20" s="28" t="s">
        <v>21</v>
      </c>
      <c r="F20" s="98">
        <v>92</v>
      </c>
      <c r="G20" s="90">
        <v>0</v>
      </c>
      <c r="H20" s="110">
        <f t="shared" si="0"/>
        <v>0</v>
      </c>
      <c r="I20" s="115" t="s">
        <v>22</v>
      </c>
    </row>
    <row r="21" spans="1:9" ht="24" x14ac:dyDescent="0.2">
      <c r="A21" s="24" t="s">
        <v>39</v>
      </c>
      <c r="B21" s="35" t="s">
        <v>24</v>
      </c>
      <c r="C21" s="30" t="s">
        <v>40</v>
      </c>
      <c r="D21" s="38" t="s">
        <v>41</v>
      </c>
      <c r="E21" s="32" t="s">
        <v>21</v>
      </c>
      <c r="F21" s="99">
        <v>92</v>
      </c>
      <c r="G21" s="88">
        <v>0</v>
      </c>
      <c r="H21" s="112">
        <f t="shared" si="0"/>
        <v>0</v>
      </c>
      <c r="I21" s="113" t="s">
        <v>40</v>
      </c>
    </row>
    <row r="22" spans="1:9" ht="33.75" customHeight="1" x14ac:dyDescent="0.2">
      <c r="A22" s="24" t="s">
        <v>42</v>
      </c>
      <c r="B22" s="25" t="s">
        <v>19</v>
      </c>
      <c r="C22" s="36">
        <v>741372062</v>
      </c>
      <c r="D22" s="37" t="s">
        <v>34</v>
      </c>
      <c r="E22" s="28" t="s">
        <v>21</v>
      </c>
      <c r="F22" s="98">
        <v>53</v>
      </c>
      <c r="G22" s="90">
        <v>0</v>
      </c>
      <c r="H22" s="110">
        <f t="shared" si="0"/>
        <v>0</v>
      </c>
      <c r="I22" s="115" t="s">
        <v>22</v>
      </c>
    </row>
    <row r="23" spans="1:9" ht="24" x14ac:dyDescent="0.2">
      <c r="A23" s="24" t="s">
        <v>43</v>
      </c>
      <c r="B23" s="35" t="s">
        <v>24</v>
      </c>
      <c r="C23" s="30" t="s">
        <v>44</v>
      </c>
      <c r="D23" s="38" t="s">
        <v>45</v>
      </c>
      <c r="E23" s="32" t="s">
        <v>21</v>
      </c>
      <c r="F23" s="99">
        <v>53</v>
      </c>
      <c r="G23" s="88">
        <v>0</v>
      </c>
      <c r="H23" s="112">
        <f t="shared" si="0"/>
        <v>0</v>
      </c>
      <c r="I23" s="113" t="s">
        <v>44</v>
      </c>
    </row>
    <row r="24" spans="1:9" ht="34.5" customHeight="1" x14ac:dyDescent="0.2">
      <c r="A24" s="24" t="s">
        <v>46</v>
      </c>
      <c r="B24" s="25" t="s">
        <v>19</v>
      </c>
      <c r="C24" s="36">
        <v>741372062</v>
      </c>
      <c r="D24" s="37" t="s">
        <v>34</v>
      </c>
      <c r="E24" s="28" t="s">
        <v>21</v>
      </c>
      <c r="F24" s="98">
        <v>9</v>
      </c>
      <c r="G24" s="90">
        <v>0</v>
      </c>
      <c r="H24" s="110">
        <f t="shared" si="0"/>
        <v>0</v>
      </c>
      <c r="I24" s="115" t="s">
        <v>22</v>
      </c>
    </row>
    <row r="25" spans="1:9" ht="24" x14ac:dyDescent="0.2">
      <c r="A25" s="24" t="s">
        <v>47</v>
      </c>
      <c r="B25" s="35" t="s">
        <v>24</v>
      </c>
      <c r="C25" s="30" t="s">
        <v>48</v>
      </c>
      <c r="D25" s="31" t="s">
        <v>49</v>
      </c>
      <c r="E25" s="32" t="s">
        <v>21</v>
      </c>
      <c r="F25" s="99">
        <v>9</v>
      </c>
      <c r="G25" s="88">
        <v>0</v>
      </c>
      <c r="H25" s="112">
        <f t="shared" si="0"/>
        <v>0</v>
      </c>
      <c r="I25" s="113" t="s">
        <v>48</v>
      </c>
    </row>
    <row r="26" spans="1:9" ht="48" x14ac:dyDescent="0.2">
      <c r="A26" s="24" t="s">
        <v>50</v>
      </c>
      <c r="B26" s="25" t="s">
        <v>19</v>
      </c>
      <c r="C26" s="36">
        <v>741372062</v>
      </c>
      <c r="D26" s="37" t="s">
        <v>34</v>
      </c>
      <c r="E26" s="28" t="s">
        <v>21</v>
      </c>
      <c r="F26" s="98">
        <v>9</v>
      </c>
      <c r="G26" s="90">
        <v>0</v>
      </c>
      <c r="H26" s="110">
        <f t="shared" si="0"/>
        <v>0</v>
      </c>
      <c r="I26" s="115" t="s">
        <v>22</v>
      </c>
    </row>
    <row r="27" spans="1:9" ht="36" x14ac:dyDescent="0.2">
      <c r="A27" s="24" t="s">
        <v>51</v>
      </c>
      <c r="B27" s="35" t="s">
        <v>24</v>
      </c>
      <c r="C27" s="30" t="s">
        <v>52</v>
      </c>
      <c r="D27" s="31" t="s">
        <v>53</v>
      </c>
      <c r="E27" s="32" t="s">
        <v>21</v>
      </c>
      <c r="F27" s="99">
        <v>9</v>
      </c>
      <c r="G27" s="88">
        <v>0</v>
      </c>
      <c r="H27" s="112">
        <f t="shared" si="0"/>
        <v>0</v>
      </c>
      <c r="I27" s="113" t="s">
        <v>52</v>
      </c>
    </row>
    <row r="28" spans="1:9" ht="36" x14ac:dyDescent="0.2">
      <c r="A28" s="24" t="s">
        <v>54</v>
      </c>
      <c r="B28" s="39" t="s">
        <v>19</v>
      </c>
      <c r="C28" s="40">
        <v>741370011</v>
      </c>
      <c r="D28" s="33" t="s">
        <v>55</v>
      </c>
      <c r="E28" s="41" t="s">
        <v>21</v>
      </c>
      <c r="F28" s="100">
        <v>7</v>
      </c>
      <c r="G28" s="83"/>
      <c r="H28" s="116">
        <f t="shared" si="0"/>
        <v>0</v>
      </c>
      <c r="I28" s="117" t="s">
        <v>22</v>
      </c>
    </row>
    <row r="29" spans="1:9" ht="24" x14ac:dyDescent="0.2">
      <c r="A29" s="24" t="s">
        <v>56</v>
      </c>
      <c r="B29" s="35" t="s">
        <v>24</v>
      </c>
      <c r="C29" s="30" t="s">
        <v>57</v>
      </c>
      <c r="D29" s="31" t="s">
        <v>58</v>
      </c>
      <c r="E29" s="32" t="s">
        <v>21</v>
      </c>
      <c r="F29" s="99">
        <v>7</v>
      </c>
      <c r="G29" s="88">
        <v>0</v>
      </c>
      <c r="H29" s="112">
        <f t="shared" si="0"/>
        <v>0</v>
      </c>
      <c r="I29" s="113" t="s">
        <v>57</v>
      </c>
    </row>
    <row r="30" spans="1:9" x14ac:dyDescent="0.2">
      <c r="A30" s="24" t="s">
        <v>59</v>
      </c>
      <c r="B30" s="39" t="s">
        <v>19</v>
      </c>
      <c r="C30" s="42" t="s">
        <v>60</v>
      </c>
      <c r="D30" s="43" t="s">
        <v>61</v>
      </c>
      <c r="E30" s="41" t="s">
        <v>21</v>
      </c>
      <c r="F30" s="100">
        <v>7</v>
      </c>
      <c r="G30" s="83">
        <v>0</v>
      </c>
      <c r="H30" s="116">
        <f t="shared" si="0"/>
        <v>0</v>
      </c>
      <c r="I30" s="117" t="s">
        <v>60</v>
      </c>
    </row>
    <row r="31" spans="1:9" x14ac:dyDescent="0.2">
      <c r="A31" s="24" t="s">
        <v>62</v>
      </c>
      <c r="B31" s="35" t="s">
        <v>24</v>
      </c>
      <c r="C31" s="44" t="s">
        <v>63</v>
      </c>
      <c r="D31" s="45" t="s">
        <v>64</v>
      </c>
      <c r="E31" s="32" t="s">
        <v>21</v>
      </c>
      <c r="F31" s="99">
        <v>7</v>
      </c>
      <c r="G31" s="88">
        <v>0</v>
      </c>
      <c r="H31" s="112">
        <f t="shared" si="0"/>
        <v>0</v>
      </c>
      <c r="I31" s="113" t="s">
        <v>63</v>
      </c>
    </row>
    <row r="32" spans="1:9" ht="33.75" customHeight="1" x14ac:dyDescent="0.2">
      <c r="A32" s="24" t="s">
        <v>65</v>
      </c>
      <c r="B32" s="46" t="s">
        <v>19</v>
      </c>
      <c r="C32" s="47">
        <v>741372062</v>
      </c>
      <c r="D32" s="48" t="s">
        <v>34</v>
      </c>
      <c r="E32" s="49" t="s">
        <v>21</v>
      </c>
      <c r="F32" s="101">
        <v>5</v>
      </c>
      <c r="G32" s="90">
        <v>0</v>
      </c>
      <c r="H32" s="118">
        <f t="shared" si="0"/>
        <v>0</v>
      </c>
      <c r="I32" s="119" t="s">
        <v>22</v>
      </c>
    </row>
    <row r="33" spans="1:9" ht="24" x14ac:dyDescent="0.2">
      <c r="A33" s="24" t="s">
        <v>66</v>
      </c>
      <c r="B33" s="35" t="s">
        <v>24</v>
      </c>
      <c r="C33" s="30" t="s">
        <v>67</v>
      </c>
      <c r="D33" s="31" t="s">
        <v>68</v>
      </c>
      <c r="E33" s="32" t="s">
        <v>21</v>
      </c>
      <c r="F33" s="99">
        <v>5</v>
      </c>
      <c r="G33" s="88">
        <v>0</v>
      </c>
      <c r="H33" s="112">
        <f t="shared" si="0"/>
        <v>0</v>
      </c>
      <c r="I33" s="113" t="s">
        <v>67</v>
      </c>
    </row>
    <row r="34" spans="1:9" ht="48" x14ac:dyDescent="0.2">
      <c r="A34" s="24" t="s">
        <v>69</v>
      </c>
      <c r="B34" s="46" t="s">
        <v>19</v>
      </c>
      <c r="C34" s="47">
        <v>741372061</v>
      </c>
      <c r="D34" s="48" t="s">
        <v>70</v>
      </c>
      <c r="E34" s="49" t="s">
        <v>21</v>
      </c>
      <c r="F34" s="101">
        <v>1</v>
      </c>
      <c r="G34" s="90">
        <v>0</v>
      </c>
      <c r="H34" s="118">
        <f t="shared" si="0"/>
        <v>0</v>
      </c>
      <c r="I34" s="119" t="s">
        <v>22</v>
      </c>
    </row>
    <row r="35" spans="1:9" ht="24" x14ac:dyDescent="0.2">
      <c r="A35" s="24" t="s">
        <v>71</v>
      </c>
      <c r="B35" s="35" t="s">
        <v>24</v>
      </c>
      <c r="C35" s="50" t="s">
        <v>72</v>
      </c>
      <c r="D35" s="51" t="s">
        <v>73</v>
      </c>
      <c r="E35" s="32" t="s">
        <v>21</v>
      </c>
      <c r="F35" s="99">
        <v>1</v>
      </c>
      <c r="G35" s="88">
        <v>0</v>
      </c>
      <c r="H35" s="110">
        <f t="shared" si="0"/>
        <v>0</v>
      </c>
      <c r="I35" s="113" t="s">
        <v>74</v>
      </c>
    </row>
    <row r="36" spans="1:9" ht="48" x14ac:dyDescent="0.2">
      <c r="A36" s="24" t="s">
        <v>75</v>
      </c>
      <c r="B36" s="25" t="s">
        <v>19</v>
      </c>
      <c r="C36" s="36">
        <v>741372061</v>
      </c>
      <c r="D36" s="37" t="s">
        <v>70</v>
      </c>
      <c r="E36" s="28" t="s">
        <v>21</v>
      </c>
      <c r="F36" s="102">
        <v>1</v>
      </c>
      <c r="G36" s="91">
        <v>0</v>
      </c>
      <c r="H36" s="110">
        <f t="shared" si="0"/>
        <v>0</v>
      </c>
      <c r="I36" s="115" t="s">
        <v>22</v>
      </c>
    </row>
    <row r="37" spans="1:9" ht="48" x14ac:dyDescent="0.2">
      <c r="A37" s="24" t="s">
        <v>76</v>
      </c>
      <c r="B37" s="35" t="s">
        <v>24</v>
      </c>
      <c r="C37" s="30" t="s">
        <v>77</v>
      </c>
      <c r="D37" s="52" t="s">
        <v>78</v>
      </c>
      <c r="E37" s="32" t="s">
        <v>21</v>
      </c>
      <c r="F37" s="99">
        <v>1</v>
      </c>
      <c r="G37" s="88">
        <v>0</v>
      </c>
      <c r="H37" s="112">
        <f t="shared" si="0"/>
        <v>0</v>
      </c>
      <c r="I37" s="113" t="s">
        <v>77</v>
      </c>
    </row>
    <row r="38" spans="1:9" ht="48" x14ac:dyDescent="0.2">
      <c r="A38" s="24" t="s">
        <v>79</v>
      </c>
      <c r="B38" s="25" t="s">
        <v>19</v>
      </c>
      <c r="C38" s="36">
        <v>741372061</v>
      </c>
      <c r="D38" s="37" t="s">
        <v>70</v>
      </c>
      <c r="E38" s="28" t="s">
        <v>21</v>
      </c>
      <c r="F38" s="98">
        <v>12</v>
      </c>
      <c r="G38" s="91">
        <v>0</v>
      </c>
      <c r="H38" s="110">
        <f t="shared" si="0"/>
        <v>0</v>
      </c>
      <c r="I38" s="115" t="s">
        <v>22</v>
      </c>
    </row>
    <row r="39" spans="1:9" ht="48" x14ac:dyDescent="0.2">
      <c r="A39" s="24" t="s">
        <v>80</v>
      </c>
      <c r="B39" s="35" t="s">
        <v>24</v>
      </c>
      <c r="C39" s="30" t="s">
        <v>81</v>
      </c>
      <c r="D39" s="52" t="s">
        <v>82</v>
      </c>
      <c r="E39" s="32" t="s">
        <v>21</v>
      </c>
      <c r="F39" s="99">
        <v>12</v>
      </c>
      <c r="G39" s="88">
        <v>0</v>
      </c>
      <c r="H39" s="112">
        <f t="shared" si="0"/>
        <v>0</v>
      </c>
      <c r="I39" s="113" t="s">
        <v>81</v>
      </c>
    </row>
    <row r="40" spans="1:9" ht="48" x14ac:dyDescent="0.2">
      <c r="A40" s="24" t="s">
        <v>83</v>
      </c>
      <c r="B40" s="25" t="s">
        <v>19</v>
      </c>
      <c r="C40" s="36">
        <v>741372061</v>
      </c>
      <c r="D40" s="37" t="s">
        <v>70</v>
      </c>
      <c r="E40" s="28" t="s">
        <v>21</v>
      </c>
      <c r="F40" s="98">
        <v>1</v>
      </c>
      <c r="G40" s="91">
        <v>0</v>
      </c>
      <c r="H40" s="110">
        <f t="shared" si="0"/>
        <v>0</v>
      </c>
      <c r="I40" s="115" t="s">
        <v>22</v>
      </c>
    </row>
    <row r="41" spans="1:9" ht="48" x14ac:dyDescent="0.2">
      <c r="A41" s="24" t="s">
        <v>84</v>
      </c>
      <c r="B41" s="35" t="s">
        <v>24</v>
      </c>
      <c r="C41" s="30" t="s">
        <v>85</v>
      </c>
      <c r="D41" s="52" t="s">
        <v>86</v>
      </c>
      <c r="E41" s="32" t="s">
        <v>21</v>
      </c>
      <c r="F41" s="99">
        <v>1</v>
      </c>
      <c r="G41" s="88">
        <v>0</v>
      </c>
      <c r="H41" s="112">
        <f t="shared" si="0"/>
        <v>0</v>
      </c>
      <c r="I41" s="113" t="s">
        <v>85</v>
      </c>
    </row>
    <row r="42" spans="1:9" ht="48" x14ac:dyDescent="0.2">
      <c r="A42" s="24" t="s">
        <v>87</v>
      </c>
      <c r="B42" s="25" t="s">
        <v>19</v>
      </c>
      <c r="C42" s="36">
        <v>741372061</v>
      </c>
      <c r="D42" s="37" t="s">
        <v>70</v>
      </c>
      <c r="E42" s="28" t="s">
        <v>21</v>
      </c>
      <c r="F42" s="98">
        <v>5</v>
      </c>
      <c r="G42" s="91">
        <v>0</v>
      </c>
      <c r="H42" s="110">
        <f t="shared" si="0"/>
        <v>0</v>
      </c>
      <c r="I42" s="115" t="s">
        <v>22</v>
      </c>
    </row>
    <row r="43" spans="1:9" ht="23.25" customHeight="1" x14ac:dyDescent="0.2">
      <c r="A43" s="24" t="s">
        <v>88</v>
      </c>
      <c r="B43" s="35" t="s">
        <v>24</v>
      </c>
      <c r="C43" s="30" t="s">
        <v>89</v>
      </c>
      <c r="D43" s="52" t="s">
        <v>90</v>
      </c>
      <c r="E43" s="32" t="s">
        <v>21</v>
      </c>
      <c r="F43" s="99">
        <v>5</v>
      </c>
      <c r="G43" s="88">
        <v>0</v>
      </c>
      <c r="H43" s="112">
        <f t="shared" si="0"/>
        <v>0</v>
      </c>
      <c r="I43" s="113" t="s">
        <v>89</v>
      </c>
    </row>
    <row r="44" spans="1:9" ht="34.5" customHeight="1" x14ac:dyDescent="0.2">
      <c r="A44" s="24" t="s">
        <v>91</v>
      </c>
      <c r="B44" s="25" t="s">
        <v>19</v>
      </c>
      <c r="C44" s="36">
        <v>741372062</v>
      </c>
      <c r="D44" s="37" t="s">
        <v>34</v>
      </c>
      <c r="E44" s="28" t="s">
        <v>21</v>
      </c>
      <c r="F44" s="98">
        <v>5</v>
      </c>
      <c r="G44" s="90">
        <v>0</v>
      </c>
      <c r="H44" s="110">
        <f t="shared" si="0"/>
        <v>0</v>
      </c>
      <c r="I44" s="115" t="s">
        <v>22</v>
      </c>
    </row>
    <row r="45" spans="1:9" ht="24" x14ac:dyDescent="0.2">
      <c r="A45" s="24" t="s">
        <v>92</v>
      </c>
      <c r="B45" s="35" t="s">
        <v>24</v>
      </c>
      <c r="C45" s="50" t="s">
        <v>93</v>
      </c>
      <c r="D45" s="53" t="s">
        <v>94</v>
      </c>
      <c r="E45" s="54" t="s">
        <v>21</v>
      </c>
      <c r="F45" s="103">
        <v>5</v>
      </c>
      <c r="G45" s="88">
        <v>0</v>
      </c>
      <c r="H45" s="112">
        <f t="shared" si="0"/>
        <v>0</v>
      </c>
      <c r="I45" s="120" t="s">
        <v>93</v>
      </c>
    </row>
    <row r="46" spans="1:9" ht="34.5" customHeight="1" x14ac:dyDescent="0.2">
      <c r="A46" s="24" t="s">
        <v>95</v>
      </c>
      <c r="B46" s="25" t="s">
        <v>19</v>
      </c>
      <c r="C46" s="36">
        <v>741372062</v>
      </c>
      <c r="D46" s="37" t="s">
        <v>34</v>
      </c>
      <c r="E46" s="28" t="s">
        <v>21</v>
      </c>
      <c r="F46" s="98">
        <v>1</v>
      </c>
      <c r="G46" s="92">
        <v>0</v>
      </c>
      <c r="H46" s="110">
        <f t="shared" ref="H46:H67" si="1">F46*G46</f>
        <v>0</v>
      </c>
      <c r="I46" s="115" t="s">
        <v>22</v>
      </c>
    </row>
    <row r="47" spans="1:9" ht="24" x14ac:dyDescent="0.2">
      <c r="A47" s="24" t="s">
        <v>96</v>
      </c>
      <c r="B47" s="35" t="s">
        <v>24</v>
      </c>
      <c r="C47" s="50" t="s">
        <v>97</v>
      </c>
      <c r="D47" s="53" t="s">
        <v>98</v>
      </c>
      <c r="E47" s="54" t="s">
        <v>21</v>
      </c>
      <c r="F47" s="103">
        <v>1</v>
      </c>
      <c r="G47" s="88">
        <v>0</v>
      </c>
      <c r="H47" s="112">
        <f t="shared" si="1"/>
        <v>0</v>
      </c>
      <c r="I47" s="120" t="s">
        <v>97</v>
      </c>
    </row>
    <row r="48" spans="1:9" ht="33.75" customHeight="1" x14ac:dyDescent="0.2">
      <c r="A48" s="24" t="s">
        <v>99</v>
      </c>
      <c r="B48" s="25" t="s">
        <v>19</v>
      </c>
      <c r="C48" s="36">
        <v>741372061</v>
      </c>
      <c r="D48" s="37" t="s">
        <v>70</v>
      </c>
      <c r="E48" s="28" t="s">
        <v>21</v>
      </c>
      <c r="F48" s="98">
        <v>2</v>
      </c>
      <c r="G48" s="90">
        <v>0</v>
      </c>
      <c r="H48" s="110">
        <f t="shared" si="1"/>
        <v>0</v>
      </c>
      <c r="I48" s="115" t="s">
        <v>22</v>
      </c>
    </row>
    <row r="49" spans="1:9" ht="24" x14ac:dyDescent="0.2">
      <c r="A49" s="24" t="s">
        <v>100</v>
      </c>
      <c r="B49" s="35" t="s">
        <v>24</v>
      </c>
      <c r="C49" s="50" t="s">
        <v>101</v>
      </c>
      <c r="D49" s="53" t="s">
        <v>102</v>
      </c>
      <c r="E49" s="54" t="s">
        <v>21</v>
      </c>
      <c r="F49" s="103">
        <v>2</v>
      </c>
      <c r="G49" s="88">
        <v>0</v>
      </c>
      <c r="H49" s="112">
        <f t="shared" si="1"/>
        <v>0</v>
      </c>
      <c r="I49" s="120" t="s">
        <v>101</v>
      </c>
    </row>
    <row r="50" spans="1:9" ht="36" customHeight="1" x14ac:dyDescent="0.2">
      <c r="A50" s="24" t="s">
        <v>103</v>
      </c>
      <c r="B50" s="25" t="s">
        <v>19</v>
      </c>
      <c r="C50" s="36">
        <v>741372061</v>
      </c>
      <c r="D50" s="37" t="s">
        <v>70</v>
      </c>
      <c r="E50" s="28" t="s">
        <v>21</v>
      </c>
      <c r="F50" s="98">
        <v>15</v>
      </c>
      <c r="G50" s="91">
        <v>0</v>
      </c>
      <c r="H50" s="110">
        <f t="shared" si="1"/>
        <v>0</v>
      </c>
      <c r="I50" s="115" t="s">
        <v>22</v>
      </c>
    </row>
    <row r="51" spans="1:9" ht="24" x14ac:dyDescent="0.2">
      <c r="A51" s="24" t="s">
        <v>104</v>
      </c>
      <c r="B51" s="35" t="s">
        <v>24</v>
      </c>
      <c r="C51" s="30" t="s">
        <v>105</v>
      </c>
      <c r="D51" s="31" t="s">
        <v>106</v>
      </c>
      <c r="E51" s="32" t="s">
        <v>21</v>
      </c>
      <c r="F51" s="99">
        <v>15</v>
      </c>
      <c r="G51" s="88">
        <v>0</v>
      </c>
      <c r="H51" s="112">
        <f t="shared" si="1"/>
        <v>0</v>
      </c>
      <c r="I51" s="113" t="s">
        <v>105</v>
      </c>
    </row>
    <row r="52" spans="1:9" x14ac:dyDescent="0.2">
      <c r="A52" s="24" t="s">
        <v>107</v>
      </c>
      <c r="B52" s="55" t="s">
        <v>24</v>
      </c>
      <c r="C52" s="30" t="s">
        <v>108</v>
      </c>
      <c r="D52" s="56" t="s">
        <v>109</v>
      </c>
      <c r="E52" s="57" t="s">
        <v>21</v>
      </c>
      <c r="F52" s="104">
        <v>163</v>
      </c>
      <c r="G52" s="93">
        <v>0</v>
      </c>
      <c r="H52" s="121">
        <f t="shared" si="1"/>
        <v>0</v>
      </c>
      <c r="I52" s="113" t="s">
        <v>108</v>
      </c>
    </row>
    <row r="53" spans="1:9" x14ac:dyDescent="0.2">
      <c r="A53" s="24" t="s">
        <v>110</v>
      </c>
      <c r="B53" s="35" t="s">
        <v>24</v>
      </c>
      <c r="C53" s="30" t="s">
        <v>111</v>
      </c>
      <c r="D53" s="31" t="s">
        <v>112</v>
      </c>
      <c r="E53" s="57" t="s">
        <v>21</v>
      </c>
      <c r="F53" s="104">
        <v>242</v>
      </c>
      <c r="G53" s="93">
        <v>0</v>
      </c>
      <c r="H53" s="112">
        <f t="shared" si="1"/>
        <v>0</v>
      </c>
      <c r="I53" s="113" t="s">
        <v>111</v>
      </c>
    </row>
    <row r="54" spans="1:9" ht="36" x14ac:dyDescent="0.2">
      <c r="A54" s="24" t="s">
        <v>113</v>
      </c>
      <c r="B54" s="58" t="s">
        <v>114</v>
      </c>
      <c r="C54" s="59">
        <v>741122611</v>
      </c>
      <c r="D54" s="37" t="s">
        <v>115</v>
      </c>
      <c r="E54" s="34" t="s">
        <v>116</v>
      </c>
      <c r="F54" s="105">
        <v>100</v>
      </c>
      <c r="G54" s="94">
        <v>0</v>
      </c>
      <c r="H54" s="122">
        <f t="shared" si="1"/>
        <v>0</v>
      </c>
      <c r="I54" s="115" t="s">
        <v>22</v>
      </c>
    </row>
    <row r="55" spans="1:9" ht="48" x14ac:dyDescent="0.2">
      <c r="A55" s="24" t="s">
        <v>117</v>
      </c>
      <c r="B55" s="35" t="s">
        <v>24</v>
      </c>
      <c r="C55" s="60">
        <v>34111030</v>
      </c>
      <c r="D55" s="61" t="s">
        <v>118</v>
      </c>
      <c r="E55" s="32" t="s">
        <v>116</v>
      </c>
      <c r="F55" s="106">
        <v>100</v>
      </c>
      <c r="G55" s="82">
        <v>0</v>
      </c>
      <c r="H55" s="112">
        <f t="shared" si="1"/>
        <v>0</v>
      </c>
      <c r="I55" s="113" t="s">
        <v>22</v>
      </c>
    </row>
    <row r="56" spans="1:9" ht="36" x14ac:dyDescent="0.2">
      <c r="A56" s="24" t="s">
        <v>119</v>
      </c>
      <c r="B56" s="58" t="s">
        <v>19</v>
      </c>
      <c r="C56" s="62">
        <v>741371823</v>
      </c>
      <c r="D56" s="37" t="s">
        <v>120</v>
      </c>
      <c r="E56" s="34" t="s">
        <v>21</v>
      </c>
      <c r="F56" s="107">
        <v>242</v>
      </c>
      <c r="G56" s="89">
        <v>0</v>
      </c>
      <c r="H56" s="110">
        <f t="shared" si="1"/>
        <v>0</v>
      </c>
      <c r="I56" s="115" t="s">
        <v>22</v>
      </c>
    </row>
    <row r="57" spans="1:9" ht="48" x14ac:dyDescent="0.2">
      <c r="A57" s="24" t="s">
        <v>121</v>
      </c>
      <c r="B57" s="58" t="s">
        <v>19</v>
      </c>
      <c r="C57" s="63">
        <v>741112066</v>
      </c>
      <c r="D57" s="27" t="s">
        <v>122</v>
      </c>
      <c r="E57" s="34" t="s">
        <v>21</v>
      </c>
      <c r="F57" s="105">
        <v>50</v>
      </c>
      <c r="G57" s="94">
        <v>0</v>
      </c>
      <c r="H57" s="122">
        <f t="shared" si="1"/>
        <v>0</v>
      </c>
      <c r="I57" s="115" t="s">
        <v>22</v>
      </c>
    </row>
    <row r="58" spans="1:9" x14ac:dyDescent="0.2">
      <c r="A58" s="24" t="s">
        <v>123</v>
      </c>
      <c r="B58" s="35" t="s">
        <v>24</v>
      </c>
      <c r="C58" s="60">
        <v>34571451</v>
      </c>
      <c r="D58" s="45" t="s">
        <v>124</v>
      </c>
      <c r="E58" s="32" t="s">
        <v>21</v>
      </c>
      <c r="F58" s="106">
        <v>50</v>
      </c>
      <c r="G58" s="82">
        <v>0</v>
      </c>
      <c r="H58" s="112">
        <f t="shared" si="1"/>
        <v>0</v>
      </c>
      <c r="I58" s="113" t="s">
        <v>22</v>
      </c>
    </row>
    <row r="59" spans="1:9" ht="24" x14ac:dyDescent="0.2">
      <c r="A59" s="24" t="s">
        <v>125</v>
      </c>
      <c r="B59" s="58" t="s">
        <v>114</v>
      </c>
      <c r="C59" s="64">
        <v>468101211</v>
      </c>
      <c r="D59" s="27" t="s">
        <v>126</v>
      </c>
      <c r="E59" s="34" t="s">
        <v>116</v>
      </c>
      <c r="F59" s="105">
        <v>40</v>
      </c>
      <c r="G59" s="94">
        <v>0</v>
      </c>
      <c r="H59" s="122">
        <f t="shared" si="1"/>
        <v>0</v>
      </c>
      <c r="I59" s="115" t="s">
        <v>22</v>
      </c>
    </row>
    <row r="60" spans="1:9" ht="24" x14ac:dyDescent="0.2">
      <c r="A60" s="24" t="s">
        <v>127</v>
      </c>
      <c r="B60" s="58" t="s">
        <v>114</v>
      </c>
      <c r="C60" s="65">
        <v>460941111</v>
      </c>
      <c r="D60" s="33" t="s">
        <v>128</v>
      </c>
      <c r="E60" s="34" t="s">
        <v>116</v>
      </c>
      <c r="F60" s="105">
        <v>40</v>
      </c>
      <c r="G60" s="94">
        <v>0</v>
      </c>
      <c r="H60" s="122">
        <f t="shared" si="1"/>
        <v>0</v>
      </c>
      <c r="I60" s="115" t="s">
        <v>22</v>
      </c>
    </row>
    <row r="61" spans="1:9" ht="36" x14ac:dyDescent="0.2">
      <c r="A61" s="24" t="s">
        <v>129</v>
      </c>
      <c r="B61" s="58" t="s">
        <v>114</v>
      </c>
      <c r="C61" s="64">
        <v>741810002</v>
      </c>
      <c r="D61" s="37" t="s">
        <v>130</v>
      </c>
      <c r="E61" s="34" t="s">
        <v>21</v>
      </c>
      <c r="F61" s="105">
        <v>1</v>
      </c>
      <c r="G61" s="94">
        <v>0</v>
      </c>
      <c r="H61" s="122">
        <f t="shared" si="1"/>
        <v>0</v>
      </c>
      <c r="I61" s="115" t="s">
        <v>22</v>
      </c>
    </row>
    <row r="62" spans="1:9" ht="25.5" x14ac:dyDescent="0.2">
      <c r="A62" s="24" t="s">
        <v>131</v>
      </c>
      <c r="B62" s="58" t="s">
        <v>19</v>
      </c>
      <c r="C62" s="66">
        <v>741820102</v>
      </c>
      <c r="D62" s="67" t="s">
        <v>132</v>
      </c>
      <c r="E62" s="68" t="s">
        <v>21</v>
      </c>
      <c r="F62" s="105">
        <v>5</v>
      </c>
      <c r="G62" s="84">
        <v>0</v>
      </c>
      <c r="H62" s="122">
        <f t="shared" si="1"/>
        <v>0</v>
      </c>
      <c r="I62" s="123" t="s">
        <v>22</v>
      </c>
    </row>
    <row r="63" spans="1:9" ht="36" x14ac:dyDescent="0.2">
      <c r="A63" s="24" t="s">
        <v>133</v>
      </c>
      <c r="B63" s="58" t="s">
        <v>114</v>
      </c>
      <c r="C63" s="64" t="s">
        <v>134</v>
      </c>
      <c r="D63" s="37" t="s">
        <v>135</v>
      </c>
      <c r="E63" s="34" t="s">
        <v>21</v>
      </c>
      <c r="F63" s="105">
        <v>1</v>
      </c>
      <c r="G63" s="94">
        <v>0</v>
      </c>
      <c r="H63" s="122">
        <f t="shared" si="1"/>
        <v>0</v>
      </c>
      <c r="I63" s="124" t="s">
        <v>134</v>
      </c>
    </row>
    <row r="64" spans="1:9" ht="72" x14ac:dyDescent="0.2">
      <c r="A64" s="24" t="s">
        <v>136</v>
      </c>
      <c r="B64" s="35" t="s">
        <v>24</v>
      </c>
      <c r="C64" s="69" t="s">
        <v>137</v>
      </c>
      <c r="D64" s="61" t="s">
        <v>138</v>
      </c>
      <c r="E64" s="70" t="s">
        <v>21</v>
      </c>
      <c r="F64" s="99">
        <v>1</v>
      </c>
      <c r="G64" s="95">
        <v>0</v>
      </c>
      <c r="H64" s="112">
        <f t="shared" si="1"/>
        <v>0</v>
      </c>
      <c r="I64" s="125" t="s">
        <v>137</v>
      </c>
    </row>
    <row r="65" spans="1:9" x14ac:dyDescent="0.2">
      <c r="A65" s="24" t="s">
        <v>139</v>
      </c>
      <c r="B65" s="71" t="s">
        <v>19</v>
      </c>
      <c r="C65" s="64" t="s">
        <v>140</v>
      </c>
      <c r="D65" s="37" t="s">
        <v>141</v>
      </c>
      <c r="E65" s="72" t="s">
        <v>21</v>
      </c>
      <c r="F65" s="87">
        <v>1</v>
      </c>
      <c r="G65" s="96">
        <v>0</v>
      </c>
      <c r="H65" s="122">
        <f t="shared" si="1"/>
        <v>0</v>
      </c>
      <c r="I65" s="126" t="s">
        <v>140</v>
      </c>
    </row>
    <row r="66" spans="1:9" x14ac:dyDescent="0.2">
      <c r="A66" s="24" t="s">
        <v>142</v>
      </c>
      <c r="B66" s="71" t="s">
        <v>19</v>
      </c>
      <c r="C66" s="64" t="s">
        <v>143</v>
      </c>
      <c r="D66" s="73" t="s">
        <v>144</v>
      </c>
      <c r="E66" s="34" t="s">
        <v>21</v>
      </c>
      <c r="F66" s="105">
        <v>1</v>
      </c>
      <c r="G66" s="94">
        <v>0</v>
      </c>
      <c r="H66" s="122">
        <f t="shared" si="1"/>
        <v>0</v>
      </c>
      <c r="I66" s="126" t="s">
        <v>143</v>
      </c>
    </row>
    <row r="67" spans="1:9" ht="24" x14ac:dyDescent="0.2">
      <c r="A67" s="24" t="s">
        <v>145</v>
      </c>
      <c r="B67" s="74" t="s">
        <v>19</v>
      </c>
      <c r="C67" s="64" t="s">
        <v>146</v>
      </c>
      <c r="D67" s="27" t="s">
        <v>147</v>
      </c>
      <c r="E67" s="34" t="s">
        <v>21</v>
      </c>
      <c r="F67" s="87">
        <v>1</v>
      </c>
      <c r="G67" s="97">
        <v>0</v>
      </c>
      <c r="H67" s="127">
        <f t="shared" si="1"/>
        <v>0</v>
      </c>
      <c r="I67" s="126" t="s">
        <v>146</v>
      </c>
    </row>
  </sheetData>
  <sheetProtection algorithmName="SHA-512" hashValue="8YDN113+gBKR1hfY4Y3P0jmWzp1xNk8OD1Vcjo6dEg4IsFh/T2h9tb28oChvcH95ZFBqbd7stLrNVXMtcA4H4Q==" saltValue="t38EBxGCjCZYyYoIFDXXlw==" spinCount="100000" sheet="1" formatCells="0"/>
  <protectedRanges>
    <protectedRange sqref="H8 G14:G67" name="Oblast1"/>
  </protectedRanges>
  <pageMargins left="0.7" right="0.7" top="0.78749999999999998" bottom="0.78749999999999998" header="0.511811023622047" footer="0.511811023622047"/>
  <pageSetup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Ludmila Skalova</dc:creator>
  <dc:description/>
  <cp:lastModifiedBy>Zdeněk Kratochvíl</cp:lastModifiedBy>
  <cp:revision>2</cp:revision>
  <dcterms:created xsi:type="dcterms:W3CDTF">2024-10-20T08:51:32Z</dcterms:created>
  <dcterms:modified xsi:type="dcterms:W3CDTF">2025-03-14T13:15:43Z</dcterms:modified>
  <dc:language>cs-CZ</dc:language>
</cp:coreProperties>
</file>