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24\1 výzva\"/>
    </mc:Choice>
  </mc:AlternateContent>
  <xr:revisionPtr revIDLastSave="0" documentId="13_ncr:1_{EFED4A0E-337F-4430-876D-2E418E89A56E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T11" i="1"/>
  <c r="S12" i="1"/>
  <c r="T12" i="1"/>
  <c r="P12" i="1"/>
  <c r="S10" i="1"/>
  <c r="S11" i="1"/>
  <c r="P10" i="1"/>
  <c r="P11" i="1"/>
  <c r="S8" i="1"/>
  <c r="S9" i="1"/>
  <c r="P8" i="1"/>
  <c r="P9" i="1"/>
  <c r="T8" i="1"/>
  <c r="P7" i="1"/>
  <c r="Q15" i="1" l="1"/>
  <c r="T9" i="1"/>
  <c r="S7" i="1"/>
  <c r="R15" i="1" s="1"/>
  <c r="T7" i="1"/>
</calcChain>
</file>

<file path=xl/sharedStrings.xml><?xml version="1.0" encoding="utf-8"?>
<sst xmlns="http://schemas.openxmlformats.org/spreadsheetml/2006/main" count="80" uniqueCount="58">
  <si>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</si>
  <si>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</si>
  <si>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</si>
  <si>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</si>
  <si>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</si>
  <si>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</si>
  <si>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</si>
  <si>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</si>
  <si>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</si>
  <si>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</si>
  <si>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</si>
  <si>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</si>
  <si>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>30230000-0 - Zařízení související s počítači</t>
  </si>
  <si>
    <t xml:space="preserve">30237000-9 - Součásti, příslušenství a doplňky pro počítače </t>
  </si>
  <si>
    <t xml:space="preserve">30237410-6 - Počítačová myš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</si>
  <si>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</si>
  <si>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</si>
  <si>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</si>
  <si>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</si>
  <si>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</si>
  <si>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</si>
  <si>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</si>
  <si>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</si>
  <si>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</si>
  <si>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</si>
  <si>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</si>
  <si>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</si>
  <si>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</si>
  <si>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</si>
  <si>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</si>
  <si>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</si>
  <si>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</si>
  <si>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ANO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</si>
  <si>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</si>
  <si>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NE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</si>
  <si>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</si>
  <si>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Příloha č. 2 Kupní smlouvy - technická specifikace
Výpočetní technika (III.) 024 - 2025 </t>
  </si>
  <si>
    <t>USB Switch – přepínač signálu</t>
  </si>
  <si>
    <t>Vstupní konektory min. 2x USB-A
Výstupní konektory min. 2x USB-B
Pro připojení myší, klávesnic a tiskáren až ke 2 počítačům současně.
Instalace Plug a Play automatická, kompatibilní se systémy Windows.</t>
  </si>
  <si>
    <t>Datový kabel USB 2.0, A-B, 3m</t>
  </si>
  <si>
    <t>Propojovací kabel kompatibilní s pol.č. 1 (switch): pro připojení tiskárny k počítači.
Konektory: USB-A/M (Male) &lt;-&gt; USB-B/M (Male), USB 2.0, přenosová rychlost min. 480 Mb/s, délka min. 3 m.</t>
  </si>
  <si>
    <t>Samostatná faktura</t>
  </si>
  <si>
    <t>Marie Gillichová,
Tel.: 37763 1314</t>
  </si>
  <si>
    <t>Univerzitní 22, 
301 00 Plzeň.
budova Fakulty strojní - Provoz a služby -Nálup a logistika, 
6. patro - místnost UK 626</t>
  </si>
  <si>
    <t>14 dní</t>
  </si>
  <si>
    <t>Bezdrátová myš</t>
  </si>
  <si>
    <t>EFficient exploratiOn of Climate dAta Locally (FOCAL) Nr. 101137787</t>
  </si>
  <si>
    <t>Ing. Pavel Hájek, Ph.D.,
Tel.: 735 713 955,
37763 9208</t>
  </si>
  <si>
    <t>Technická 8, 
301 00 Plzeň,
Fakulta aplikovaných věd - Katedra geomatiky,
místnost UN 635</t>
  </si>
  <si>
    <t>Myš bezdrátová, laserová, pro praváky, 
připojení skrze Bluetooth Low Energy a USB-C, 
Li-Po baterie min. 500 mAh,
citlivost  až 8000 DPI, 
součástí nabíjecí kabel USB-C, 
funkce tichého klikání, 
7 tlačítek, změna DPI pomocí tlačítka, dvě kolečka, hyperscroll, kolečko se setrvačníkem, 
maximální dosah min. 10 m, 
bezdrátový USB přijímač součástí balení, 
hmotnost max. 145 g,
preferujeme v šedé nebo černé barvě.</t>
  </si>
  <si>
    <t>Adaptér USB-C na RJ45</t>
  </si>
  <si>
    <t>Lucie Ondruszová,
Tel.: 601 375 401</t>
  </si>
  <si>
    <t>Hrad Nečtiny 1, 
331 62 Nečtiny, 
Školicí a ubytovací zařízení Nečtiny - recepce zámku Nečtiny</t>
  </si>
  <si>
    <t>Tablet 11"</t>
  </si>
  <si>
    <t>Paměť minimálně 8 GB.
Display s úhlopříčkou 11 palců.
Rozlišení minimálně 1920 x 1200.
Jemnost displaye min. 200 PPI.
Vnitřní úložiště min. 128 GB.
Volitelné funkce a vybavení: A-GPS, Bluetooth, GLONASS, GPS, WiFi, konektor USB-C.
Rozšíření úložiště pomocí karty o kapacitě min. 1024 GB.
Webkamera min. 8 MPix.
Kapacita baterie min. 7040 mAh.</t>
  </si>
  <si>
    <r>
      <t>Adaptér USB-C n</t>
    </r>
    <r>
      <rPr>
        <sz val="11"/>
        <rFont val="Calibri"/>
        <family val="2"/>
        <charset val="238"/>
        <scheme val="minor"/>
      </rPr>
      <t>a RJ45 G2.</t>
    </r>
  </si>
  <si>
    <t>Pokladní zásuvka s kabelem a pořadačem min. 4/8</t>
  </si>
  <si>
    <r>
      <rPr>
        <sz val="11"/>
        <rFont val="Calibri"/>
        <family val="2"/>
        <charset val="238"/>
        <scheme val="minor"/>
      </rPr>
      <t>Min. 4 nastavitelné přihrádky pro bankovky a min. 8 nasta</t>
    </r>
    <r>
      <rPr>
        <sz val="11"/>
        <color theme="1"/>
        <rFont val="Calibri"/>
        <family val="2"/>
        <charset val="238"/>
        <scheme val="minor"/>
      </rPr>
      <t>vitelných přihrádek pro mince, 
kovové držáky na bankovky s pružinou, 
otevírání machanicky klíčem nebo elektronicky, 
konektor RJ50 10P10C na dně zásuvky, 
rozměry min. 41 x 41 x 10 cm,
hmotnost  max.</t>
    </r>
    <r>
      <rPr>
        <sz val="11"/>
        <color rgb="FFFF0000"/>
        <rFont val="Calibri"/>
        <family val="2"/>
        <charset val="238"/>
        <scheme val="minor"/>
      </rPr>
      <t xml:space="preserve"> 7,2</t>
    </r>
    <r>
      <rPr>
        <sz val="11"/>
        <color theme="1"/>
        <rFont val="Calibri"/>
        <family val="2"/>
        <charset val="238"/>
        <scheme val="minor"/>
      </rPr>
      <t xml:space="preserve">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</si>
</sst>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3" fillId="0" borderId="0"/>
    <xf numFmtId="0" fontId="14" fillId="0" borderId="0"/>
  </cellStyleXfs>
  <cellXfs count="175">
    <xf numFmtId="0" fontId="0" fillId="0" borderId="0" xfId="0"/>
    <xf numFmtId="0" fontId="0" fillId="0" borderId="0" xfId="0" applyProtection="1"/>
    <xf numFmtId="0" fontId="26" fillId="2" borderId="0" xfId="0" applyFont="1" applyFill="1" applyAlignment="1" applyProtection="1">
      <alignment horizontal="left" vertical="center" wrapText="1"/>
    </xf>
    <xf numFmtId="0" fontId="26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30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center" vertical="top" wrapText="1"/>
    </xf>
    <xf numFmtId="0" fontId="28" fillId="0" borderId="0" xfId="0" applyFont="1" applyAlignment="1" applyProtection="1">
      <alignment horizontal="center"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9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1" fillId="2" borderId="3" xfId="0" applyFont="1" applyFill="1" applyBorder="1" applyAlignment="1" applyProtection="1">
      <alignment horizontal="center" vertical="center" textRotation="90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21" fillId="5" borderId="6" xfId="0" applyFont="1" applyFill="1" applyBorder="1" applyAlignment="1" applyProtection="1">
      <alignment horizontal="center" vertical="center" wrapText="1"/>
    </xf>
    <xf numFmtId="0" fontId="25" fillId="5" borderId="4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left" vertical="center" wrapText="1" indent="1"/>
    </xf>
    <xf numFmtId="0" fontId="29" fillId="4" borderId="14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8" fillId="6" borderId="12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14" fontId="21" fillId="3" borderId="12" xfId="0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left" vertical="center" wrapText="1" indent="1"/>
    </xf>
    <xf numFmtId="0" fontId="29" fillId="4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8" fillId="6" borderId="17" xfId="0" applyFont="1" applyFill="1" applyBorder="1" applyAlignment="1" applyProtection="1">
      <alignment horizontal="center" vertical="center" wrapText="1"/>
    </xf>
    <xf numFmtId="0" fontId="8" fillId="6" borderId="17" xfId="0" applyFont="1" applyFill="1" applyBorder="1" applyAlignment="1" applyProtection="1">
      <alignment horizontal="center" vertical="center" wrapText="1"/>
    </xf>
    <xf numFmtId="14" fontId="21" fillId="3" borderId="17" xfId="0" applyNumberFormat="1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12" fillId="3" borderId="17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left" vertical="center" wrapText="1" indent="1"/>
    </xf>
    <xf numFmtId="0" fontId="29" fillId="4" borderId="1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18" fillId="6" borderId="19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14" fontId="21" fillId="3" borderId="19" xfId="0" applyNumberFormat="1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 wrapText="1" indent="1"/>
    </xf>
    <xf numFmtId="0" fontId="29" fillId="4" borderId="2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18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14" fontId="21" fillId="3" borderId="2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3" fontId="0" fillId="3" borderId="23" xfId="0" applyNumberForma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left" vertical="center" wrapText="1" indent="1"/>
    </xf>
    <xf numFmtId="0" fontId="29" fillId="4" borderId="23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18" fillId="6" borderId="19" xfId="0" applyFont="1" applyFill="1" applyBorder="1" applyAlignment="1" applyProtection="1">
      <alignment horizontal="center" vertical="center" wrapText="1"/>
    </xf>
    <xf numFmtId="0" fontId="5" fillId="6" borderId="19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14" fontId="21" fillId="3" borderId="19" xfId="0" applyNumberFormat="1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3" fontId="0" fillId="3" borderId="25" xfId="0" applyNumberFormat="1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 indent="1"/>
    </xf>
    <xf numFmtId="0" fontId="29" fillId="4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18" fillId="6" borderId="25" xfId="0" applyFont="1" applyFill="1" applyBorder="1" applyAlignment="1" applyProtection="1">
      <alignment horizontal="center" vertical="center" wrapText="1"/>
    </xf>
    <xf numFmtId="0" fontId="3" fillId="6" borderId="25" xfId="0" applyFont="1" applyFill="1" applyBorder="1" applyAlignment="1" applyProtection="1">
      <alignment horizontal="center" vertical="center" wrapText="1"/>
    </xf>
    <xf numFmtId="14" fontId="21" fillId="3" borderId="25" xfId="0" applyNumberFormat="1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right" vertical="center" indent="1"/>
    </xf>
    <xf numFmtId="164" fontId="0" fillId="3" borderId="25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5" xfId="0" applyBorder="1" applyAlignment="1" applyProtection="1">
      <alignment horizontal="center" vertical="center"/>
    </xf>
    <xf numFmtId="0" fontId="12" fillId="3" borderId="25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21" fillId="5" borderId="3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8" fillId="0" borderId="0" xfId="2" applyFont="1" applyAlignment="1" applyProtection="1">
      <alignment horizontal="left" vertical="center" wrapText="1"/>
    </xf>
    <xf numFmtId="0" fontId="21" fillId="0" borderId="0" xfId="0" applyFont="1" applyAlignment="1" applyProtection="1">
      <alignment vertical="center"/>
    </xf>
    <xf numFmtId="164" fontId="22" fillId="0" borderId="0" xfId="0" applyNumberFormat="1" applyFont="1" applyAlignment="1" applyProtection="1">
      <alignment horizontal="right" vertical="center" indent="1"/>
    </xf>
    <xf numFmtId="164" fontId="17" fillId="0" borderId="3" xfId="0" applyNumberFormat="1" applyFont="1" applyBorder="1" applyAlignment="1" applyProtection="1">
      <alignment horizontal="center" vertical="center"/>
    </xf>
    <xf numFmtId="164" fontId="17" fillId="0" borderId="9" xfId="0" applyNumberFormat="1" applyFont="1" applyBorder="1" applyAlignment="1" applyProtection="1">
      <alignment horizontal="center" vertical="center"/>
    </xf>
    <xf numFmtId="164" fontId="17" fillId="0" borderId="10" xfId="0" applyNumberFormat="1" applyFont="1" applyBorder="1" applyAlignment="1" applyProtection="1">
      <alignment horizontal="center" vertical="center"/>
    </xf>
    <xf numFmtId="164" fontId="17" fillId="0" borderId="11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/>
    </xf>
    <xf numFmtId="0" fontId="27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21" fillId="0" borderId="0" xfId="0" applyFont="1" applyAlignment="1" applyProtection="1">
      <alignment horizontal="left" vertical="center" wrapText="1"/>
    </xf>
    <xf numFmtId="0" fontId="19" fillId="4" borderId="14" xfId="0" applyFont="1" applyFill="1" applyBorder="1" applyAlignment="1" applyProtection="1">
      <alignment horizontal="left" vertical="center" wrapText="1" indent="1"/>
      <protection locked="0"/>
    </xf>
    <xf numFmtId="0" fontId="19" fillId="4" borderId="16" xfId="0" applyFont="1" applyFill="1" applyBorder="1" applyAlignment="1" applyProtection="1">
      <alignment horizontal="left" vertical="center" wrapText="1" indent="1"/>
      <protection locked="0"/>
    </xf>
    <xf numFmtId="0" fontId="19" fillId="4" borderId="19" xfId="0" applyFont="1" applyFill="1" applyBorder="1" applyAlignment="1" applyProtection="1">
      <alignment horizontal="left" vertical="center" wrapText="1" indent="1"/>
      <protection locked="0"/>
    </xf>
    <xf numFmtId="0" fontId="19" fillId="4" borderId="21" xfId="0" applyFont="1" applyFill="1" applyBorder="1" applyAlignment="1" applyProtection="1">
      <alignment horizontal="left" vertical="center" wrapText="1" indent="1"/>
      <protection locked="0"/>
    </xf>
    <xf numFmtId="0" fontId="19" fillId="4" borderId="23" xfId="0" applyFont="1" applyFill="1" applyBorder="1" applyAlignment="1" applyProtection="1">
      <alignment horizontal="left" vertical="center" wrapText="1" indent="1"/>
      <protection locked="0"/>
    </xf>
    <xf numFmtId="0" fontId="19" fillId="4" borderId="25" xfId="0" applyFont="1" applyFill="1" applyBorder="1" applyAlignment="1" applyProtection="1">
      <alignment horizontal="left" vertical="center" wrapText="1" indent="1"/>
      <protection locked="0"/>
    </xf>
    <xf numFmtId="164" fontId="19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4" borderId="25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2"/>
  <sheetViews>
    <sheetView tabSelected="1" topLeftCell="C1" zoomScaleNormal="100" workbookViewId="0">
      <selection activeCell="G7" sqref="G7:G1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62" customWidth="1"/>
    <col min="5" max="5" width="10.5703125" style="22" customWidth="1"/>
    <col min="6" max="6" width="106.42578125" style="4" customWidth="1"/>
    <col min="7" max="7" width="39.42578125" style="6" customWidth="1"/>
    <col min="8" max="8" width="26.140625" style="6" customWidth="1"/>
    <col min="9" max="9" width="24" style="6" customWidth="1"/>
    <col min="10" max="10" width="16.140625" style="4" customWidth="1"/>
    <col min="11" max="11" width="38.140625" style="1" customWidth="1"/>
    <col min="12" max="12" width="28.5703125" style="1" customWidth="1"/>
    <col min="13" max="13" width="26" style="1" customWidth="1"/>
    <col min="14" max="14" width="36.5703125" style="6" customWidth="1"/>
    <col min="15" max="15" width="26.85546875" style="6" customWidth="1"/>
    <col min="16" max="16" width="20.4257812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8.5703125" style="1" customWidth="1"/>
    <col min="21" max="21" width="11.5703125" style="1" hidden="1" customWidth="1"/>
    <col min="22" max="22" width="43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15</v>
      </c>
      <c r="D6" s="29" t="s">
        <v>4</v>
      </c>
      <c r="E6" s="29" t="s">
        <v>16</v>
      </c>
      <c r="F6" s="29" t="s">
        <v>17</v>
      </c>
      <c r="G6" s="30" t="s">
        <v>31</v>
      </c>
      <c r="H6" s="30" t="s">
        <v>26</v>
      </c>
      <c r="I6" s="31" t="s">
        <v>18</v>
      </c>
      <c r="J6" s="29" t="s">
        <v>19</v>
      </c>
      <c r="K6" s="29" t="s">
        <v>33</v>
      </c>
      <c r="L6" s="32" t="s">
        <v>20</v>
      </c>
      <c r="M6" s="33" t="s">
        <v>21</v>
      </c>
      <c r="N6" s="32" t="s">
        <v>22</v>
      </c>
      <c r="O6" s="29" t="s">
        <v>35</v>
      </c>
      <c r="P6" s="32" t="s">
        <v>23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24</v>
      </c>
      <c r="V6" s="32" t="s">
        <v>25</v>
      </c>
    </row>
    <row r="7" spans="1:22" ht="89.25" customHeight="1" thickTop="1" x14ac:dyDescent="0.25">
      <c r="A7" s="36"/>
      <c r="B7" s="37">
        <v>1</v>
      </c>
      <c r="C7" s="38" t="s">
        <v>37</v>
      </c>
      <c r="D7" s="39">
        <v>1</v>
      </c>
      <c r="E7" s="40" t="s">
        <v>29</v>
      </c>
      <c r="F7" s="41" t="s">
        <v>38</v>
      </c>
      <c r="G7" s="164"/>
      <c r="H7" s="42" t="s">
        <v>34</v>
      </c>
      <c r="I7" s="43" t="s">
        <v>41</v>
      </c>
      <c r="J7" s="44" t="s">
        <v>34</v>
      </c>
      <c r="K7" s="45"/>
      <c r="L7" s="46"/>
      <c r="M7" s="47" t="s">
        <v>42</v>
      </c>
      <c r="N7" s="47" t="s">
        <v>43</v>
      </c>
      <c r="O7" s="48" t="s">
        <v>44</v>
      </c>
      <c r="P7" s="49">
        <f>D7*Q7</f>
        <v>300</v>
      </c>
      <c r="Q7" s="50">
        <v>300</v>
      </c>
      <c r="R7" s="170"/>
      <c r="S7" s="51">
        <f>D7*R7</f>
        <v>0</v>
      </c>
      <c r="T7" s="52" t="str">
        <f t="shared" ref="T7" si="0">IF(ISNUMBER(R7), IF(R7&gt;Q7,"NEVYHOVUJE","VYHOVUJE")," ")</f>
        <v xml:space="preserve"> </v>
      </c>
      <c r="U7" s="53"/>
      <c r="V7" s="54" t="s">
        <v>13</v>
      </c>
    </row>
    <row r="8" spans="1:22" ht="72" customHeight="1" thickBot="1" x14ac:dyDescent="0.3">
      <c r="A8" s="36"/>
      <c r="B8" s="55">
        <v>2</v>
      </c>
      <c r="C8" s="56" t="s">
        <v>39</v>
      </c>
      <c r="D8" s="57">
        <v>2</v>
      </c>
      <c r="E8" s="58" t="s">
        <v>29</v>
      </c>
      <c r="F8" s="59" t="s">
        <v>40</v>
      </c>
      <c r="G8" s="165"/>
      <c r="H8" s="60" t="s">
        <v>34</v>
      </c>
      <c r="I8" s="61"/>
      <c r="J8" s="62"/>
      <c r="K8" s="63"/>
      <c r="L8" s="64"/>
      <c r="M8" s="65"/>
      <c r="N8" s="65"/>
      <c r="O8" s="66"/>
      <c r="P8" s="67">
        <f>D8*Q8</f>
        <v>100</v>
      </c>
      <c r="Q8" s="68">
        <v>50</v>
      </c>
      <c r="R8" s="171"/>
      <c r="S8" s="69">
        <f>D8*R8</f>
        <v>0</v>
      </c>
      <c r="T8" s="70" t="str">
        <f t="shared" ref="T8:T9" si="1">IF(ISNUMBER(R8), IF(R8&gt;Q8,"NEVYHOVUJE","VYHOVUJE")," ")</f>
        <v xml:space="preserve"> </v>
      </c>
      <c r="U8" s="71"/>
      <c r="V8" s="72"/>
    </row>
    <row r="9" spans="1:22" ht="210.75" customHeight="1" thickBot="1" x14ac:dyDescent="0.3">
      <c r="A9" s="36"/>
      <c r="B9" s="73">
        <v>3</v>
      </c>
      <c r="C9" s="74" t="s">
        <v>45</v>
      </c>
      <c r="D9" s="75">
        <v>1</v>
      </c>
      <c r="E9" s="76" t="s">
        <v>29</v>
      </c>
      <c r="F9" s="77" t="s">
        <v>49</v>
      </c>
      <c r="G9" s="166"/>
      <c r="H9" s="78" t="s">
        <v>34</v>
      </c>
      <c r="I9" s="79" t="s">
        <v>41</v>
      </c>
      <c r="J9" s="80" t="s">
        <v>32</v>
      </c>
      <c r="K9" s="81" t="s">
        <v>46</v>
      </c>
      <c r="L9" s="82"/>
      <c r="M9" s="83" t="s">
        <v>47</v>
      </c>
      <c r="N9" s="83" t="s">
        <v>48</v>
      </c>
      <c r="O9" s="84" t="s">
        <v>44</v>
      </c>
      <c r="P9" s="85">
        <f>D9*Q9</f>
        <v>2100</v>
      </c>
      <c r="Q9" s="86">
        <v>2100</v>
      </c>
      <c r="R9" s="172"/>
      <c r="S9" s="87">
        <f>D9*R9</f>
        <v>0</v>
      </c>
      <c r="T9" s="88" t="str">
        <f t="shared" si="1"/>
        <v xml:space="preserve"> </v>
      </c>
      <c r="U9" s="89"/>
      <c r="V9" s="90" t="s">
        <v>14</v>
      </c>
    </row>
    <row r="10" spans="1:22" ht="191.25" customHeight="1" x14ac:dyDescent="0.25">
      <c r="A10" s="36"/>
      <c r="B10" s="91">
        <v>4</v>
      </c>
      <c r="C10" s="92" t="s">
        <v>53</v>
      </c>
      <c r="D10" s="93">
        <v>1</v>
      </c>
      <c r="E10" s="94" t="s">
        <v>29</v>
      </c>
      <c r="F10" s="95" t="s">
        <v>54</v>
      </c>
      <c r="G10" s="167"/>
      <c r="H10" s="96" t="s">
        <v>34</v>
      </c>
      <c r="I10" s="97" t="s">
        <v>41</v>
      </c>
      <c r="J10" s="98" t="s">
        <v>34</v>
      </c>
      <c r="K10" s="99"/>
      <c r="L10" s="100"/>
      <c r="M10" s="101" t="s">
        <v>51</v>
      </c>
      <c r="N10" s="101" t="s">
        <v>52</v>
      </c>
      <c r="O10" s="102" t="s">
        <v>44</v>
      </c>
      <c r="P10" s="103">
        <f>D10*Q10</f>
        <v>5500</v>
      </c>
      <c r="Q10" s="104">
        <v>5500</v>
      </c>
      <c r="R10" s="173"/>
      <c r="S10" s="105">
        <f>D10*R10</f>
        <v>0</v>
      </c>
      <c r="T10" s="106" t="str">
        <f t="shared" ref="T10:T11" si="2">IF(ISNUMBER(R10), IF(R10&gt;Q10,"NEVYHOVUJE","VYHOVUJE")," ")</f>
        <v xml:space="preserve"> </v>
      </c>
      <c r="U10" s="107"/>
      <c r="V10" s="108" t="s">
        <v>11</v>
      </c>
    </row>
    <row r="11" spans="1:22" ht="63" customHeight="1" thickBot="1" x14ac:dyDescent="0.3">
      <c r="A11" s="36"/>
      <c r="B11" s="109">
        <v>5</v>
      </c>
      <c r="C11" s="110" t="s">
        <v>50</v>
      </c>
      <c r="D11" s="111">
        <v>1</v>
      </c>
      <c r="E11" s="112" t="s">
        <v>29</v>
      </c>
      <c r="F11" s="113" t="s">
        <v>55</v>
      </c>
      <c r="G11" s="168"/>
      <c r="H11" s="114" t="s">
        <v>34</v>
      </c>
      <c r="I11" s="115"/>
      <c r="J11" s="116"/>
      <c r="K11" s="117"/>
      <c r="L11" s="118"/>
      <c r="M11" s="119"/>
      <c r="N11" s="120"/>
      <c r="O11" s="121"/>
      <c r="P11" s="85">
        <f>D11*Q11</f>
        <v>550</v>
      </c>
      <c r="Q11" s="86">
        <v>550</v>
      </c>
      <c r="R11" s="172"/>
      <c r="S11" s="87">
        <f>D11*R11</f>
        <v>0</v>
      </c>
      <c r="T11" s="88" t="str">
        <f t="shared" si="2"/>
        <v xml:space="preserve"> </v>
      </c>
      <c r="U11" s="122"/>
      <c r="V11" s="123"/>
    </row>
    <row r="12" spans="1:22" ht="137.25" customHeight="1" thickBot="1" x14ac:dyDescent="0.3">
      <c r="A12" s="36"/>
      <c r="B12" s="124">
        <v>6</v>
      </c>
      <c r="C12" s="125" t="s">
        <v>56</v>
      </c>
      <c r="D12" s="126">
        <v>2</v>
      </c>
      <c r="E12" s="127" t="s">
        <v>29</v>
      </c>
      <c r="F12" s="128" t="s">
        <v>57</v>
      </c>
      <c r="G12" s="169"/>
      <c r="H12" s="129" t="s">
        <v>34</v>
      </c>
      <c r="I12" s="130" t="s">
        <v>41</v>
      </c>
      <c r="J12" s="130" t="s">
        <v>34</v>
      </c>
      <c r="K12" s="131"/>
      <c r="L12" s="132"/>
      <c r="M12" s="133" t="s">
        <v>51</v>
      </c>
      <c r="N12" s="133" t="s">
        <v>52</v>
      </c>
      <c r="O12" s="134" t="s">
        <v>44</v>
      </c>
      <c r="P12" s="135">
        <f>D12*Q12</f>
        <v>3400</v>
      </c>
      <c r="Q12" s="136">
        <v>1700</v>
      </c>
      <c r="R12" s="174"/>
      <c r="S12" s="137">
        <f>D12*R12</f>
        <v>0</v>
      </c>
      <c r="T12" s="138" t="str">
        <f t="shared" ref="T12" si="3">IF(ISNUMBER(R12), IF(R12&gt;Q12,"NEVYHOVUJE","VYHOVUJE")," ")</f>
        <v xml:space="preserve"> </v>
      </c>
      <c r="U12" s="139"/>
      <c r="V12" s="140" t="s">
        <v>12</v>
      </c>
    </row>
    <row r="13" spans="1:22" ht="17.45" customHeight="1" thickTop="1" thickBot="1" x14ac:dyDescent="0.3"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  <c r="V13" s="141"/>
    </row>
    <row r="14" spans="1:22" ht="51.75" customHeight="1" thickTop="1" thickBot="1" x14ac:dyDescent="0.3">
      <c r="B14" s="142" t="s">
        <v>28</v>
      </c>
      <c r="C14" s="142"/>
      <c r="D14" s="142"/>
      <c r="E14" s="142"/>
      <c r="F14" s="142"/>
      <c r="G14" s="142"/>
      <c r="H14" s="143"/>
      <c r="I14" s="143"/>
      <c r="J14" s="144"/>
      <c r="K14" s="144"/>
      <c r="L14" s="27"/>
      <c r="M14" s="27"/>
      <c r="N14" s="27"/>
      <c r="O14" s="145"/>
      <c r="P14" s="145"/>
      <c r="Q14" s="146" t="s">
        <v>9</v>
      </c>
      <c r="R14" s="147" t="s">
        <v>10</v>
      </c>
      <c r="S14" s="148"/>
      <c r="T14" s="149"/>
      <c r="U14" s="150"/>
      <c r="V14" s="151"/>
    </row>
    <row r="15" spans="1:22" ht="50.45" customHeight="1" thickTop="1" thickBot="1" x14ac:dyDescent="0.3">
      <c r="B15" s="152" t="s">
        <v>27</v>
      </c>
      <c r="C15" s="152"/>
      <c r="D15" s="152"/>
      <c r="E15" s="152"/>
      <c r="F15" s="152"/>
      <c r="G15" s="152"/>
      <c r="H15" s="152"/>
      <c r="I15" s="153"/>
      <c r="L15" s="7"/>
      <c r="M15" s="7"/>
      <c r="N15" s="7"/>
      <c r="O15" s="154"/>
      <c r="P15" s="154"/>
      <c r="Q15" s="155">
        <f>SUM(P7:P12)</f>
        <v>11950</v>
      </c>
      <c r="R15" s="156">
        <f>SUM(S7:S12)</f>
        <v>0</v>
      </c>
      <c r="S15" s="157"/>
      <c r="T15" s="158"/>
    </row>
    <row r="16" spans="1:22" ht="15.75" thickTop="1" x14ac:dyDescent="0.25">
      <c r="B16" s="159" t="s">
        <v>30</v>
      </c>
      <c r="C16" s="159"/>
      <c r="D16" s="159"/>
      <c r="E16" s="159"/>
      <c r="F16" s="159"/>
      <c r="G16" s="159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60"/>
      <c r="C17" s="160"/>
      <c r="D17" s="160"/>
      <c r="E17" s="160"/>
      <c r="F17" s="160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60"/>
      <c r="C18" s="160"/>
      <c r="D18" s="160"/>
      <c r="E18" s="160"/>
      <c r="F18" s="160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60"/>
      <c r="C19" s="160"/>
      <c r="D19" s="160"/>
      <c r="E19" s="160"/>
      <c r="F19" s="160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144"/>
      <c r="D20" s="161"/>
      <c r="E20" s="144"/>
      <c r="F20" s="144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H21" s="163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44"/>
      <c r="D22" s="161"/>
      <c r="E22" s="144"/>
      <c r="F22" s="14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44"/>
      <c r="D23" s="161"/>
      <c r="E23" s="144"/>
      <c r="F23" s="14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44"/>
      <c r="D24" s="161"/>
      <c r="E24" s="144"/>
      <c r="F24" s="14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44"/>
      <c r="D25" s="161"/>
      <c r="E25" s="144"/>
      <c r="F25" s="14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44"/>
      <c r="D26" s="161"/>
      <c r="E26" s="144"/>
      <c r="F26" s="14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44"/>
      <c r="D27" s="161"/>
      <c r="E27" s="144"/>
      <c r="F27" s="14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44"/>
      <c r="D28" s="161"/>
      <c r="E28" s="144"/>
      <c r="F28" s="14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44"/>
      <c r="D29" s="161"/>
      <c r="E29" s="144"/>
      <c r="F29" s="14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44"/>
      <c r="D30" s="161"/>
      <c r="E30" s="144"/>
      <c r="F30" s="14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44"/>
      <c r="D31" s="161"/>
      <c r="E31" s="144"/>
      <c r="F31" s="14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44"/>
      <c r="D32" s="161"/>
      <c r="E32" s="144"/>
      <c r="F32" s="14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44"/>
      <c r="D33" s="161"/>
      <c r="E33" s="144"/>
      <c r="F33" s="14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44"/>
      <c r="D34" s="161"/>
      <c r="E34" s="144"/>
      <c r="F34" s="14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44"/>
      <c r="D35" s="161"/>
      <c r="E35" s="144"/>
      <c r="F35" s="14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44"/>
      <c r="D36" s="161"/>
      <c r="E36" s="144"/>
      <c r="F36" s="14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44"/>
      <c r="D37" s="161"/>
      <c r="E37" s="144"/>
      <c r="F37" s="14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44"/>
      <c r="D38" s="161"/>
      <c r="E38" s="144"/>
      <c r="F38" s="14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44"/>
      <c r="D39" s="161"/>
      <c r="E39" s="144"/>
      <c r="F39" s="14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44"/>
      <c r="D40" s="161"/>
      <c r="E40" s="144"/>
      <c r="F40" s="14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44"/>
      <c r="D41" s="161"/>
      <c r="E41" s="144"/>
      <c r="F41" s="14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44"/>
      <c r="D42" s="161"/>
      <c r="E42" s="144"/>
      <c r="F42" s="14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44"/>
      <c r="D43" s="161"/>
      <c r="E43" s="144"/>
      <c r="F43" s="14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44"/>
      <c r="D44" s="161"/>
      <c r="E44" s="144"/>
      <c r="F44" s="14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44"/>
      <c r="D45" s="161"/>
      <c r="E45" s="144"/>
      <c r="F45" s="14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44"/>
      <c r="D46" s="161"/>
      <c r="E46" s="144"/>
      <c r="F46" s="14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44"/>
      <c r="D47" s="161"/>
      <c r="E47" s="144"/>
      <c r="F47" s="14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44"/>
      <c r="D48" s="161"/>
      <c r="E48" s="144"/>
      <c r="F48" s="14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44"/>
      <c r="D49" s="161"/>
      <c r="E49" s="144"/>
      <c r="F49" s="14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44"/>
      <c r="D50" s="161"/>
      <c r="E50" s="144"/>
      <c r="F50" s="14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44"/>
      <c r="D51" s="161"/>
      <c r="E51" s="144"/>
      <c r="F51" s="14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44"/>
      <c r="D52" s="161"/>
      <c r="E52" s="144"/>
      <c r="F52" s="14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44"/>
      <c r="D53" s="161"/>
      <c r="E53" s="144"/>
      <c r="F53" s="14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44"/>
      <c r="D54" s="161"/>
      <c r="E54" s="144"/>
      <c r="F54" s="14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44"/>
      <c r="D55" s="161"/>
      <c r="E55" s="144"/>
      <c r="F55" s="14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44"/>
      <c r="D56" s="161"/>
      <c r="E56" s="144"/>
      <c r="F56" s="14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44"/>
      <c r="D57" s="161"/>
      <c r="E57" s="144"/>
      <c r="F57" s="14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44"/>
      <c r="D58" s="161"/>
      <c r="E58" s="144"/>
      <c r="F58" s="14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44"/>
      <c r="D59" s="161"/>
      <c r="E59" s="144"/>
      <c r="F59" s="14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44"/>
      <c r="D60" s="161"/>
      <c r="E60" s="144"/>
      <c r="F60" s="14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44"/>
      <c r="D61" s="161"/>
      <c r="E61" s="144"/>
      <c r="F61" s="14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44"/>
      <c r="D62" s="161"/>
      <c r="E62" s="144"/>
      <c r="F62" s="14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44"/>
      <c r="D63" s="161"/>
      <c r="E63" s="144"/>
      <c r="F63" s="14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44"/>
      <c r="D64" s="161"/>
      <c r="E64" s="144"/>
      <c r="F64" s="14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44"/>
      <c r="D65" s="161"/>
      <c r="E65" s="144"/>
      <c r="F65" s="14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44"/>
      <c r="D66" s="161"/>
      <c r="E66" s="144"/>
      <c r="F66" s="14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44"/>
      <c r="D67" s="161"/>
      <c r="E67" s="144"/>
      <c r="F67" s="14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44"/>
      <c r="D68" s="161"/>
      <c r="E68" s="144"/>
      <c r="F68" s="14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44"/>
      <c r="D69" s="161"/>
      <c r="E69" s="144"/>
      <c r="F69" s="14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44"/>
      <c r="D70" s="161"/>
      <c r="E70" s="144"/>
      <c r="F70" s="14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44"/>
      <c r="D71" s="161"/>
      <c r="E71" s="144"/>
      <c r="F71" s="14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44"/>
      <c r="D72" s="161"/>
      <c r="E72" s="144"/>
      <c r="F72" s="14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44"/>
      <c r="D73" s="161"/>
      <c r="E73" s="144"/>
      <c r="F73" s="14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44"/>
      <c r="D74" s="161"/>
      <c r="E74" s="144"/>
      <c r="F74" s="14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44"/>
      <c r="D75" s="161"/>
      <c r="E75" s="144"/>
      <c r="F75" s="14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44"/>
      <c r="D76" s="161"/>
      <c r="E76" s="144"/>
      <c r="F76" s="14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44"/>
      <c r="D77" s="161"/>
      <c r="E77" s="144"/>
      <c r="F77" s="14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44"/>
      <c r="D78" s="161"/>
      <c r="E78" s="144"/>
      <c r="F78" s="14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44"/>
      <c r="D79" s="161"/>
      <c r="E79" s="144"/>
      <c r="F79" s="14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44"/>
      <c r="D80" s="161"/>
      <c r="E80" s="144"/>
      <c r="F80" s="14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44"/>
      <c r="D81" s="161"/>
      <c r="E81" s="144"/>
      <c r="F81" s="14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44"/>
      <c r="D82" s="161"/>
      <c r="E82" s="144"/>
      <c r="F82" s="14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44"/>
      <c r="D83" s="161"/>
      <c r="E83" s="144"/>
      <c r="F83" s="14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44"/>
      <c r="D84" s="161"/>
      <c r="E84" s="144"/>
      <c r="F84" s="14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44"/>
      <c r="D85" s="161"/>
      <c r="E85" s="144"/>
      <c r="F85" s="14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44"/>
      <c r="D86" s="161"/>
      <c r="E86" s="144"/>
      <c r="F86" s="14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44"/>
      <c r="D87" s="161"/>
      <c r="E87" s="144"/>
      <c r="F87" s="14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44"/>
      <c r="D88" s="161"/>
      <c r="E88" s="144"/>
      <c r="F88" s="14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44"/>
      <c r="D89" s="161"/>
      <c r="E89" s="144"/>
      <c r="F89" s="14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44"/>
      <c r="D90" s="161"/>
      <c r="E90" s="144"/>
      <c r="F90" s="14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44"/>
      <c r="D91" s="161"/>
      <c r="E91" s="144"/>
      <c r="F91" s="14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44"/>
      <c r="D92" s="161"/>
      <c r="E92" s="144"/>
      <c r="F92" s="144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44"/>
      <c r="D93" s="161"/>
      <c r="E93" s="144"/>
      <c r="F93" s="144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44"/>
      <c r="D94" s="161"/>
      <c r="E94" s="144"/>
      <c r="F94" s="144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44"/>
      <c r="D95" s="161"/>
      <c r="E95" s="144"/>
      <c r="F95" s="144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44"/>
      <c r="D96" s="161"/>
      <c r="E96" s="144"/>
      <c r="F96" s="144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44"/>
      <c r="D97" s="161"/>
      <c r="E97" s="144"/>
      <c r="F97" s="144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44"/>
      <c r="D98" s="161"/>
      <c r="E98" s="144"/>
      <c r="F98" s="144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44"/>
      <c r="D99" s="161"/>
      <c r="E99" s="144"/>
      <c r="F99" s="144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44"/>
      <c r="D100" s="161"/>
      <c r="E100" s="144"/>
      <c r="F100" s="144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44"/>
      <c r="D101" s="161"/>
      <c r="E101" s="144"/>
      <c r="F101" s="144"/>
      <c r="G101" s="16"/>
      <c r="H101" s="16"/>
      <c r="I101" s="11"/>
      <c r="J101" s="11"/>
      <c r="K101" s="11"/>
      <c r="L101" s="11"/>
      <c r="M101" s="11"/>
      <c r="N101" s="17"/>
      <c r="O101" s="17"/>
      <c r="P101" s="17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</sheetData>
  <sheetProtection algorithmName="SHA-512" hashValue="s5MYG/GaGWkZBztUzFdhkKs52DYjYw8zjSFo7U+mxXE232f7y8AC6drelc2e5Ka9kjEP1bbRXJCO9ORJE13sMA==" saltValue="kHc5D2bjcqXhyboOKLRBVA==" spinCount="100000" sheet="1" objects="1" scenarios="1"/>
  <mergeCells count="25">
    <mergeCell ref="V10:V11"/>
    <mergeCell ref="M10:M11"/>
    <mergeCell ref="N10:N11"/>
    <mergeCell ref="I10:I11"/>
    <mergeCell ref="J10:J11"/>
    <mergeCell ref="K10:K11"/>
    <mergeCell ref="O10:O11"/>
    <mergeCell ref="U10:U11"/>
    <mergeCell ref="L10:L11"/>
    <mergeCell ref="B16:G16"/>
    <mergeCell ref="R15:T15"/>
    <mergeCell ref="R14:T14"/>
    <mergeCell ref="B14:G14"/>
    <mergeCell ref="B15:H15"/>
    <mergeCell ref="L7:L8"/>
    <mergeCell ref="M7:M8"/>
    <mergeCell ref="N7:N8"/>
    <mergeCell ref="O7:O8"/>
    <mergeCell ref="B1:D1"/>
    <mergeCell ref="G5:H5"/>
    <mergeCell ref="I7:I8"/>
    <mergeCell ref="J7:J8"/>
    <mergeCell ref="K7:K8"/>
    <mergeCell ref="U7:U8"/>
    <mergeCell ref="V7:V8"/>
  </mergeCells>
  <conditionalFormatting sqref="G7:H12 R7:R1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2">
    <cfRule type="notContainsBlanks" dxfId="2" priority="78">
      <formula>LEN(TRIM(G7))&gt;0</formula>
    </cfRule>
  </conditionalFormatting>
  <conditionalFormatting sqref="T7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2" xr:uid="{349A6282-9232-40B5-B155-0C95E3B5B228}">
      <formula1>"ks,bal,sada,m,"</formula1>
    </dataValidation>
    <dataValidation type="list" allowBlank="1" showInputMessage="1" showErrorMessage="1" sqref="J7 J9:J10 J12" xr:uid="{A701E70B-8B8F-4705-BFE1-F96F60850341}">
      <formula1>"ANO,NE"</formula1>
    </dataValidation>
  </dataValidations>
  <pageMargins left="0.19685039370078741" right="0.15748031496062992" top="3.937007874015748E-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A2B5B9-12FF-4EE2-8973-6691FD27445A}">
          <x14:formula1>
            <xm:f>#REF!</xm:f>
          </x14:formula1>
          <xm:sqref>V7 V9:V10 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2025-03-18T11:05:47Z</cp:lastPrinted>
  <dcterms:created xsi:type="dcterms:W3CDTF">2014-03-05T12:43:32Z</dcterms:created>
  <dcterms:modified xsi:type="dcterms:W3CDTF">2025-03-28T10:27:06Z</dcterms:modified>
</cp:coreProperties>
</file>