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Domácí spotřebiče pro VŠ kolej Baarova 36, Plzeň\ZD\"/>
    </mc:Choice>
  </mc:AlternateContent>
  <xr:revisionPtr revIDLastSave="0" documentId="8_{B1D65728-9393-465A-B6B1-21974AB044AF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Technická specifikace" sheetId="1" r:id="rId1"/>
    <sheet name="B3 - 81130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D4" i="2" l="1"/>
  <c r="D5" i="2"/>
  <c r="D6" i="2"/>
  <c r="D7" i="2"/>
  <c r="D3" i="2"/>
  <c r="D3" i="1" l="1"/>
  <c r="D4" i="1"/>
  <c r="E4" i="1" s="1"/>
  <c r="G4" i="1" s="1"/>
  <c r="D5" i="1"/>
  <c r="E5" i="1" s="1"/>
  <c r="G5" i="1" s="1"/>
  <c r="D6" i="1"/>
  <c r="E6" i="1" s="1"/>
  <c r="G6" i="1" s="1"/>
  <c r="D7" i="1"/>
  <c r="E7" i="1" s="1"/>
  <c r="G7" i="1" s="1"/>
  <c r="D2" i="1" l="1"/>
  <c r="E3" i="1" l="1"/>
  <c r="G3" i="1" s="1"/>
  <c r="D9" i="2"/>
  <c r="D11" i="2" s="1"/>
  <c r="G9" i="1" l="1"/>
  <c r="G11" i="1" s="1"/>
</calcChain>
</file>

<file path=xl/sharedStrings.xml><?xml version="1.0" encoding="utf-8"?>
<sst xmlns="http://schemas.openxmlformats.org/spreadsheetml/2006/main" count="28" uniqueCount="24">
  <si>
    <t>Technická specifikace  - SOUHRN NABÍDKY</t>
  </si>
  <si>
    <t>Číslo položky</t>
  </si>
  <si>
    <t>PŘEDMĚT</t>
  </si>
  <si>
    <t>POPIS - CHARAKTERISTIKA</t>
  </si>
  <si>
    <t>CELKOVÝ POČET KUSŮ</t>
  </si>
  <si>
    <r>
      <rPr>
        <b/>
        <sz val="11"/>
        <rFont val="Calibri"/>
        <family val="2"/>
        <charset val="238"/>
      </rPr>
      <t xml:space="preserve">Cena z 1 ks bez DPH </t>
    </r>
    <r>
      <rPr>
        <b/>
        <sz val="11"/>
        <color rgb="FFFF0000"/>
        <rFont val="Calibri"/>
        <family val="2"/>
        <charset val="238"/>
      </rPr>
      <t>Doplní dodavatel</t>
    </r>
  </si>
  <si>
    <r>
      <rPr>
        <b/>
        <sz val="11"/>
        <color rgb="FF000000"/>
        <rFont val="Calibri"/>
        <family val="2"/>
        <charset val="238"/>
      </rPr>
      <t xml:space="preserve">Parametry nabízeného zařízení (dodavatel doplní obchodní název zboží (či jiné jednoznačné označení výrobce) a technickou specifikaci                            </t>
    </r>
    <r>
      <rPr>
        <b/>
        <sz val="11"/>
        <color rgb="FFFF0000"/>
        <rFont val="Calibri"/>
        <family val="2"/>
        <charset val="238"/>
      </rPr>
      <t>doplní dodavatel</t>
    </r>
  </si>
  <si>
    <r>
      <rPr>
        <b/>
        <sz val="11"/>
        <color rgb="FF000000"/>
        <rFont val="Calibri"/>
        <family val="2"/>
        <charset val="238"/>
      </rPr>
      <t xml:space="preserve">Zboží splňuje minimální požadavky zadavatele ano/ne             </t>
    </r>
    <r>
      <rPr>
        <b/>
        <sz val="11"/>
        <color rgb="FFFF0000"/>
        <rFont val="Calibri"/>
        <family val="2"/>
        <charset val="238"/>
      </rPr>
      <t>doplní dodavatel</t>
    </r>
  </si>
  <si>
    <t>Mikrovlnná trouba volně stojící, objem min.  20 l, počet úrovní výkonu min. 5, výkon mikrovlnného ohřevu min.700 W, velikost talíře min. 24,5 cm, rozmrazování, mechanický volič výkonu i časovače</t>
  </si>
  <si>
    <t>Lednice malá</t>
  </si>
  <si>
    <t>Celková cena v Kč bez DPH</t>
  </si>
  <si>
    <t>Celková cena v Kč včetně DPH</t>
  </si>
  <si>
    <t>počet kusů</t>
  </si>
  <si>
    <t>celková cena bez DPH</t>
  </si>
  <si>
    <t>Celková cena za položku bez DPH</t>
  </si>
  <si>
    <t>Mikrovlnná trouba</t>
  </si>
  <si>
    <t>Rychlovarná konvice</t>
  </si>
  <si>
    <t>Objem 1 litr až 1,5 litru
Vodoznak
Uskladnění síťového kabelu v podstavci
Bezpečnostní zajištění víka
Filtr pro zachycení nečistot a usazenin, vyjímatelný a omyvatelný
Topné dno z nerezové oceli se zakrytou topnou spirálou
Ochrana proti přehřátí při zapnutí bez vody
Automatické vypnutí při sejmutí z podstavce
Automatické vypnutí po dosažení bodu varu
Středový konektor
Přepínač zapnuto/vypnuto na držadle
Světelná kontrolka zapnutí
Příkon max. 2000W</t>
  </si>
  <si>
    <t>B3 / 81130
Ing. Dana Stanková
Baarova 2435/36, 301 00 Plzeň 3 - Jižní Předměstí, Česko
49.72490, 13.37076
+420 377 634 898
+420 724 774 633</t>
  </si>
  <si>
    <t>Pračka s předním plněním, energetická třída min. C, kapacita pračky (program ECO 40-60 °C):  min.8kg, váž. spotřeba energie: max.63 kWh/100 cyklů, váž. spotřeba vody na cyklus: max. 48l, hlavní funkce: invertorový motor, váhová automatika, odložený start, rychlý program, displej, přidání prádla v průběhu praní, dětská pojistka a zvukový signál ukončení programu, speciální technologie: zabrání přetečení (tzv.Aquaoverflow), min. 1200 ot/min při odstřeďování</t>
  </si>
  <si>
    <r>
      <rPr>
        <sz val="11"/>
        <rFont val="Calibri"/>
        <family val="2"/>
        <charset val="238"/>
      </rPr>
      <t>Sušička prádla energetické třídy min. B a účinností sušení min B, kapacita prádla: min.7 kg, hlasitost: max. 65 dB, odhad. roční spotřeba energie: max. 222 kWh/annum, hlavní funkce: napojení na odpad</t>
    </r>
    <r>
      <rPr>
        <sz val="11"/>
        <color rgb="FF000000"/>
        <rFont val="Calibri"/>
        <family val="2"/>
        <charset val="238"/>
      </rPr>
      <t xml:space="preserve"> , 
</t>
    </r>
    <r>
      <rPr>
        <b/>
        <sz val="11"/>
        <color rgb="FF000000"/>
        <rFont val="Calibri"/>
        <family val="2"/>
        <charset val="238"/>
      </rPr>
      <t>napojení na odpad součástí dodávky
součástí setu i mezikus pro instalaci sušičky nad pračku</t>
    </r>
  </si>
  <si>
    <t>pračka - SET</t>
  </si>
  <si>
    <t>sušička - SET</t>
  </si>
  <si>
    <r>
      <t xml:space="preserve">Malé lednice  volně stojící výška 83,8 cm - 86 cm
Jednodvéřová bílá chladnička s mrazákem
v úsporné třídě: </t>
    </r>
    <r>
      <rPr>
        <b/>
        <sz val="11"/>
        <color rgb="FF000000"/>
        <rFont val="Calibri"/>
        <family val="2"/>
        <charset val="238"/>
      </rPr>
      <t>E (2017)
se zapuštěným madlem
hlučnost: max 40 dB</t>
    </r>
    <r>
      <rPr>
        <sz val="11"/>
        <color rgb="FF000000"/>
        <rFont val="Calibri"/>
        <family val="2"/>
        <charset val="238"/>
      </rPr>
      <t xml:space="preserve">
chladnička o objemu: min 101 l
Prostor chladničky se sám odmrazuje.
Bez spínače rychlého zchlazování potravin
Mraznička o objemu: min 13 l
Typ poliček skleněné
Počet poliček 2
Počet nastavitelných poliček 1
Počet zásuvek na ovoce a zeleninu 1
Počet přihrádek ve dveřích 3
Akumulační doba v případě výpadku proudu či poruše: alespoň 5 hodin
Spotřeba elektrické energie udávaná výrobcem: max 145 kWh/rok.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</si>
</sst>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č&quot;"/>
    <numFmt numFmtId="165" formatCode="d/m/yyyy"/>
    <numFmt numFmtId="166" formatCode="#,##0.00&quot; Kč&quot;;[Red]\-#,##0.00&quot; Kč&quot;"/>
    <numFmt numFmtId="167" formatCode="_-* #,##0.00\ [$Kč-405]_-;\-* #,##0.00\ [$Kč-405]_-;_-* \-??\ [$Kč-405]_-;_-@_-"/>
    <numFmt numFmtId="168" formatCode=";;;"/>
    <numFmt numFmtId="169" formatCode="#,##0.00\ &quot;Kč&quot;"/>
  </numFmts>
  <fonts count="1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u val="double"/>
      <sz val="20"/>
      <name val="Calibri"/>
      <family val="2"/>
      <charset val="238"/>
    </font>
    <font>
      <sz val="12"/>
      <color rgb="FF000118"/>
      <name val="Nunito Sans"/>
      <charset val="238"/>
    </font>
    <font>
      <sz val="10"/>
      <color rgb="FF222222"/>
      <name val="Source Sans Pro"/>
      <family val="2"/>
      <charset val="238"/>
    </font>
    <font>
      <sz val="14"/>
      <color rgb="FF222222"/>
      <name val="Source Sans Pro"/>
      <family val="2"/>
      <charset val="238"/>
    </font>
    <font>
      <u val="double"/>
      <sz val="20"/>
      <color rgb="FF222222"/>
      <name val="Source Sans Pro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D8D8D8"/>
        <bgColor rgb="FFC6EFC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6EFCE"/>
      </patternFill>
    </fill>
    <fill>
      <patternFill patternType="solid">
        <fgColor rgb="FF92D050"/>
        <bgColor rgb="FFC6EFCE"/>
      </patternFill>
    </fill>
    <fill>
      <patternFill patternType="solid">
        <fgColor rgb="FFD8D8D8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65" fontId="0" fillId="0" borderId="0" xfId="0" applyNumberFormat="1" applyFont="1"/>
    <xf numFmtId="0" fontId="9" fillId="4" borderId="0" xfId="0" applyFont="1" applyFill="1" applyAlignment="1">
      <alignment wrapText="1"/>
    </xf>
    <xf numFmtId="0" fontId="12" fillId="0" borderId="0" xfId="0" applyFont="1" applyAlignment="1">
      <alignment wrapText="1"/>
    </xf>
    <xf numFmtId="168" fontId="13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166" fontId="9" fillId="4" borderId="0" xfId="0" applyNumberFormat="1" applyFont="1" applyFill="1"/>
    <xf numFmtId="0" fontId="0" fillId="4" borderId="0" xfId="0" applyFont="1" applyFill="1"/>
    <xf numFmtId="164" fontId="13" fillId="4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166" fontId="7" fillId="4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167" fontId="11" fillId="0" borderId="0" xfId="0" applyNumberFormat="1" applyFont="1" applyAlignment="1">
      <alignment wrapText="1"/>
    </xf>
    <xf numFmtId="0" fontId="5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166" fontId="10" fillId="4" borderId="0" xfId="0" applyNumberFormat="1" applyFont="1" applyFill="1" applyProtection="1"/>
    <xf numFmtId="0" fontId="4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5" fillId="7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vertical="center"/>
    </xf>
    <xf numFmtId="0" fontId="17" fillId="0" borderId="0" xfId="0" applyFont="1" applyBorder="1" applyProtection="1"/>
    <xf numFmtId="168" fontId="13" fillId="0" borderId="0" xfId="0" applyNumberFormat="1" applyFont="1" applyBorder="1" applyAlignment="1" applyProtection="1">
      <alignment wrapText="1"/>
    </xf>
    <xf numFmtId="0" fontId="18" fillId="8" borderId="0" xfId="0" applyFont="1" applyFill="1" applyBorder="1" applyProtection="1"/>
    <xf numFmtId="169" fontId="14" fillId="8" borderId="0" xfId="0" applyNumberFormat="1" applyFont="1" applyFill="1" applyBorder="1" applyAlignment="1" applyProtection="1">
      <alignment wrapText="1"/>
    </xf>
    <xf numFmtId="0" fontId="15" fillId="4" borderId="1" xfId="0" applyFont="1" applyFill="1" applyBorder="1" applyAlignment="1" applyProtection="1">
      <alignment vertical="center"/>
    </xf>
    <xf numFmtId="0" fontId="15" fillId="8" borderId="1" xfId="0" applyFont="1" applyFill="1" applyBorder="1" applyAlignment="1" applyProtection="1">
      <alignment vertical="center"/>
    </xf>
    <xf numFmtId="164" fontId="16" fillId="5" borderId="1" xfId="0" applyNumberFormat="1" applyFont="1" applyFill="1" applyBorder="1" applyAlignment="1" applyProtection="1">
      <alignment horizontal="center" vertical="center"/>
      <protection locked="0"/>
    </xf>
    <xf numFmtId="164" fontId="16" fillId="4" borderId="1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11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93CDDD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showGridLines="0" tabSelected="1" zoomScale="55" zoomScaleNormal="55" workbookViewId="0">
      <pane xSplit="3" ySplit="2" topLeftCell="D3" activePane="bottomRight" state="frozen"/>
      <selection pane="topRight" activeCell="N1" sqref="N1"/>
      <selection pane="bottomLeft" activeCell="A3" sqref="A3"/>
      <selection pane="bottomRight" activeCell="I7" sqref="I7"/>
    </sheetView>
  </sheetViews>
  <sheetFormatPr defaultColWidth="9.109375" defaultRowHeight="14.4" x14ac:dyDescent="0.3"/>
  <cols>
    <col min="1" max="1" width="13.6640625" style="1" customWidth="1"/>
    <col min="2" max="2" width="35.109375" style="1" customWidth="1"/>
    <col min="3" max="3" width="66.6640625" style="1" customWidth="1"/>
    <col min="4" max="4" width="20.88671875" style="2" customWidth="1"/>
    <col min="5" max="5" width="9.109375" style="2"/>
    <col min="6" max="6" width="23.5546875" style="1" bestFit="1" customWidth="1"/>
    <col min="7" max="7" width="27.44140625" style="1" customWidth="1"/>
    <col min="8" max="8" width="89.44140625" style="27" customWidth="1"/>
    <col min="9" max="9" width="24.109375" style="1" customWidth="1"/>
    <col min="10" max="16384" width="9.109375" style="1"/>
  </cols>
  <sheetData>
    <row r="1" spans="1:9" x14ac:dyDescent="0.3">
      <c r="A1" s="3" t="s">
        <v>0</v>
      </c>
      <c r="B1" s="4"/>
      <c r="C1" s="4"/>
      <c r="D1" s="5"/>
      <c r="E1" s="5"/>
      <c r="F1" s="4"/>
      <c r="G1" s="4"/>
      <c r="H1" s="26"/>
      <c r="I1" s="4"/>
    </row>
    <row r="2" spans="1:9" ht="195.75" customHeight="1" x14ac:dyDescent="0.3">
      <c r="A2" s="6" t="s">
        <v>1</v>
      </c>
      <c r="B2" s="7" t="s">
        <v>2</v>
      </c>
      <c r="C2" s="7" t="s">
        <v>3</v>
      </c>
      <c r="D2" s="8" t="str">
        <f>'B3 - 81130'!A1</f>
        <v>B3 / 81130
Ing. Dana Stanková
Baarova 2435/36, 301 00 Plzeň 3 - Jižní Předměstí, Česko
49.72490, 13.37076
+420 377 634 898
+420 724 774 633</v>
      </c>
      <c r="E2" s="9" t="s">
        <v>4</v>
      </c>
      <c r="F2" s="10" t="s">
        <v>5</v>
      </c>
      <c r="G2" s="10" t="s">
        <v>14</v>
      </c>
      <c r="H2" s="9" t="s">
        <v>6</v>
      </c>
      <c r="I2" s="11" t="s">
        <v>7</v>
      </c>
    </row>
    <row r="3" spans="1:9" ht="43.2" x14ac:dyDescent="0.3">
      <c r="A3" s="35">
        <v>1</v>
      </c>
      <c r="B3" s="43" t="s">
        <v>15</v>
      </c>
      <c r="C3" s="29" t="s">
        <v>8</v>
      </c>
      <c r="D3" s="32">
        <f>'B3 - 81130'!C3</f>
        <v>26</v>
      </c>
      <c r="E3" s="37">
        <f>SUM(D3:D3)</f>
        <v>26</v>
      </c>
      <c r="F3" s="45">
        <v>0</v>
      </c>
      <c r="G3" s="46">
        <f t="shared" ref="G3:G7" si="0">PRODUCT(E3:F3)</f>
        <v>0</v>
      </c>
      <c r="H3" s="14"/>
      <c r="I3" s="14"/>
    </row>
    <row r="4" spans="1:9" ht="187.2" x14ac:dyDescent="0.3">
      <c r="A4" s="35">
        <v>2</v>
      </c>
      <c r="B4" s="43" t="s">
        <v>16</v>
      </c>
      <c r="C4" s="29" t="s">
        <v>17</v>
      </c>
      <c r="D4" s="32">
        <f>'B3 - 81130'!C4</f>
        <v>26</v>
      </c>
      <c r="E4" s="37">
        <f t="shared" ref="E4:E7" si="1">SUM(D4:D4)</f>
        <v>26</v>
      </c>
      <c r="F4" s="45">
        <v>0</v>
      </c>
      <c r="G4" s="46">
        <f t="shared" si="0"/>
        <v>0</v>
      </c>
      <c r="H4" s="14"/>
      <c r="I4" s="14"/>
    </row>
    <row r="5" spans="1:9" ht="230.4" x14ac:dyDescent="0.3">
      <c r="A5" s="35">
        <v>3</v>
      </c>
      <c r="B5" s="43" t="s">
        <v>9</v>
      </c>
      <c r="C5" s="31" t="s">
        <v>23</v>
      </c>
      <c r="D5" s="32">
        <f>'B3 - 81130'!C5</f>
        <v>250</v>
      </c>
      <c r="E5" s="37">
        <f t="shared" si="1"/>
        <v>250</v>
      </c>
      <c r="F5" s="45">
        <v>0</v>
      </c>
      <c r="G5" s="46">
        <f t="shared" si="0"/>
        <v>0</v>
      </c>
      <c r="H5" s="14"/>
      <c r="I5" s="14"/>
    </row>
    <row r="6" spans="1:9" ht="100.8" x14ac:dyDescent="0.3">
      <c r="A6" s="35">
        <v>4</v>
      </c>
      <c r="B6" s="44" t="s">
        <v>21</v>
      </c>
      <c r="C6" s="30" t="s">
        <v>19</v>
      </c>
      <c r="D6" s="32">
        <f>'B3 - 81130'!C6</f>
        <v>3</v>
      </c>
      <c r="E6" s="37">
        <f t="shared" si="1"/>
        <v>3</v>
      </c>
      <c r="F6" s="45">
        <v>0</v>
      </c>
      <c r="G6" s="46">
        <f t="shared" si="0"/>
        <v>0</v>
      </c>
      <c r="H6" s="14"/>
      <c r="I6" s="14"/>
    </row>
    <row r="7" spans="1:9" ht="72" x14ac:dyDescent="0.3">
      <c r="A7" s="35">
        <v>5</v>
      </c>
      <c r="B7" s="44" t="s">
        <v>22</v>
      </c>
      <c r="C7" s="31" t="s">
        <v>20</v>
      </c>
      <c r="D7" s="32">
        <f>'B3 - 81130'!C7</f>
        <v>2</v>
      </c>
      <c r="E7" s="37">
        <f t="shared" si="1"/>
        <v>2</v>
      </c>
      <c r="F7" s="45">
        <v>0</v>
      </c>
      <c r="G7" s="46">
        <f t="shared" si="0"/>
        <v>0</v>
      </c>
      <c r="H7" s="14"/>
      <c r="I7" s="14"/>
    </row>
    <row r="8" spans="1:9" ht="18" x14ac:dyDescent="0.35">
      <c r="G8" s="33"/>
    </row>
    <row r="9" spans="1:9" ht="25.8" x14ac:dyDescent="0.5">
      <c r="A9" s="16">
        <v>45443</v>
      </c>
      <c r="C9" s="17" t="s">
        <v>10</v>
      </c>
      <c r="G9" s="34">
        <f>SUM(G3:G7)</f>
        <v>0</v>
      </c>
      <c r="H9" s="28"/>
    </row>
    <row r="10" spans="1:9" ht="18" x14ac:dyDescent="0.35">
      <c r="B10" s="18"/>
      <c r="C10" s="39"/>
      <c r="D10" s="18"/>
      <c r="E10" s="18"/>
      <c r="F10" s="18"/>
      <c r="G10" s="40">
        <v>1.21</v>
      </c>
    </row>
    <row r="11" spans="1:9" ht="25.8" x14ac:dyDescent="0.5">
      <c r="B11" s="18"/>
      <c r="C11" s="41" t="s">
        <v>11</v>
      </c>
      <c r="D11" s="18"/>
      <c r="E11" s="18"/>
      <c r="F11" s="18"/>
      <c r="G11" s="42">
        <f>PRODUCT(G9,G10)</f>
        <v>0</v>
      </c>
    </row>
    <row r="12" spans="1:9" x14ac:dyDescent="0.3">
      <c r="B12" s="18"/>
      <c r="D12" s="18"/>
      <c r="E12" s="18"/>
      <c r="F12" s="18"/>
      <c r="G12" s="18"/>
    </row>
  </sheetData>
  <sheetProtection password="CC7F" sheet="1" objects="1" scenarios="1" formatCells="0"/>
  <conditionalFormatting sqref="D3:D7">
    <cfRule type="cellIs" dxfId="7" priority="2" operator="greaterThan">
      <formula>0</formula>
    </cfRule>
  </conditionalFormatting>
  <conditionalFormatting sqref="G3:G7 D3:E7">
    <cfRule type="cellIs" dxfId="6" priority="3" operator="equal">
      <formula>0</formula>
    </cfRule>
  </conditionalFormatting>
  <conditionalFormatting sqref="G9">
    <cfRule type="cellIs" dxfId="5" priority="4" operator="greaterThan">
      <formula>1613000</formula>
    </cfRule>
    <cfRule type="cellIs" dxfId="4" priority="5" operator="lessThanOrEqual">
      <formula>1613000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"/>
  <sheetViews>
    <sheetView zoomScale="145" zoomScaleNormal="145" workbookViewId="0">
      <selection activeCell="C8" sqref="C8"/>
    </sheetView>
  </sheetViews>
  <sheetFormatPr defaultColWidth="8.6640625" defaultRowHeight="14.4" x14ac:dyDescent="0.3"/>
  <cols>
    <col min="1" max="1" width="52.109375" customWidth="1"/>
    <col min="2" max="2" width="50.88671875" bestFit="1" customWidth="1"/>
    <col min="3" max="3" width="10.5546875" customWidth="1"/>
    <col min="4" max="4" width="20.33203125" bestFit="1" customWidth="1"/>
  </cols>
  <sheetData>
    <row r="1" spans="1:4" ht="86.4" x14ac:dyDescent="0.3">
      <c r="A1" s="9" t="s">
        <v>18</v>
      </c>
    </row>
    <row r="2" spans="1:4" x14ac:dyDescent="0.3">
      <c r="A2" t="s">
        <v>1</v>
      </c>
      <c r="B2" t="s">
        <v>2</v>
      </c>
      <c r="C2" s="2" t="s">
        <v>12</v>
      </c>
      <c r="D2" s="24" t="s">
        <v>13</v>
      </c>
    </row>
    <row r="3" spans="1:4" ht="18" x14ac:dyDescent="0.3">
      <c r="A3" s="12">
        <v>1</v>
      </c>
      <c r="B3" s="36" t="str">
        <f>'Technická specifikace'!B3</f>
        <v>Mikrovlnná trouba</v>
      </c>
      <c r="C3" s="13">
        <v>26</v>
      </c>
      <c r="D3" s="25">
        <f>'Technická specifikace'!F3*C3</f>
        <v>0</v>
      </c>
    </row>
    <row r="4" spans="1:4" ht="18" x14ac:dyDescent="0.3">
      <c r="A4" s="12">
        <v>2</v>
      </c>
      <c r="B4" s="36" t="str">
        <f>'Technická specifikace'!B4</f>
        <v>Rychlovarná konvice</v>
      </c>
      <c r="C4" s="13">
        <v>26</v>
      </c>
      <c r="D4" s="25">
        <f>'Technická specifikace'!F4*C4</f>
        <v>0</v>
      </c>
    </row>
    <row r="5" spans="1:4" ht="18" x14ac:dyDescent="0.3">
      <c r="A5" s="12">
        <v>3</v>
      </c>
      <c r="B5" s="36" t="str">
        <f>'Technická specifikace'!B5</f>
        <v>Lednice malá</v>
      </c>
      <c r="C5" s="13">
        <v>250</v>
      </c>
      <c r="D5" s="25">
        <f>'Technická specifikace'!F5*C5</f>
        <v>0</v>
      </c>
    </row>
    <row r="6" spans="1:4" ht="18" x14ac:dyDescent="0.3">
      <c r="A6" s="12">
        <v>4</v>
      </c>
      <c r="B6" s="38" t="str">
        <f>'Technická specifikace'!B6</f>
        <v>pračka - SET</v>
      </c>
      <c r="C6" s="13">
        <v>3</v>
      </c>
      <c r="D6" s="25">
        <f>'Technická specifikace'!F6*C6</f>
        <v>0</v>
      </c>
    </row>
    <row r="7" spans="1:4" ht="18" x14ac:dyDescent="0.3">
      <c r="A7" s="12">
        <v>5</v>
      </c>
      <c r="B7" s="38" t="str">
        <f>'Technická specifikace'!B7</f>
        <v>sušička - SET</v>
      </c>
      <c r="C7" s="13">
        <v>2</v>
      </c>
      <c r="D7" s="25">
        <f>'Technická specifikace'!F7*C7</f>
        <v>0</v>
      </c>
    </row>
    <row r="8" spans="1:4" ht="18" x14ac:dyDescent="0.35">
      <c r="D8" s="15"/>
    </row>
    <row r="9" spans="1:4" ht="18" x14ac:dyDescent="0.35">
      <c r="B9" s="20" t="s">
        <v>10</v>
      </c>
      <c r="D9" s="21">
        <f>SUM(D3:D7)</f>
        <v>0</v>
      </c>
    </row>
    <row r="10" spans="1:4" ht="18" x14ac:dyDescent="0.35">
      <c r="B10" s="1"/>
      <c r="D10" s="19">
        <v>1.21</v>
      </c>
    </row>
    <row r="11" spans="1:4" ht="18" x14ac:dyDescent="0.35">
      <c r="B11" s="22" t="s">
        <v>11</v>
      </c>
      <c r="D11" s="23">
        <f>PRODUCT(D9:D10)</f>
        <v>0</v>
      </c>
    </row>
  </sheetData>
  <sheetProtection password="CC7F" sheet="1" objects="1" scenarios="1"/>
  <conditionalFormatting sqref="C3:C7">
    <cfRule type="cellIs" dxfId="3" priority="6" operator="greaterThan">
      <formula>0</formula>
    </cfRule>
  </conditionalFormatting>
  <conditionalFormatting sqref="C3:D7">
    <cfRule type="cellIs" dxfId="2" priority="7" operator="equal">
      <formula>0</formula>
    </cfRule>
  </conditionalFormatting>
  <conditionalFormatting sqref="D9">
    <cfRule type="cellIs" dxfId="1" priority="1" operator="greaterThan">
      <formula>1613000</formula>
    </cfRule>
    <cfRule type="cellIs" dxfId="0" priority="2" operator="lessThanOrEqual">
      <formula>1613000</formula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B3 - 81130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Majitel</dc:creator>
  <cp:lastModifiedBy>Ivana Fischer</cp:lastModifiedBy>
  <cp:revision>1</cp:revision>
  <cp:lastPrinted>2025-01-13T06:29:34Z</cp:lastPrinted>
  <dcterms:created xsi:type="dcterms:W3CDTF">2023-05-02T10:06:29Z</dcterms:created>
  <dcterms:modified xsi:type="dcterms:W3CDTF">2025-03-05T10:59:24Z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0x010100E0B551C4F755FF44B7DACEAB0013D22F</vt:lpwstr>
  </property>
  <property fmtid="{D5CDD505-2E9C-101B-9397-08002B2CF9AE}" pid="3" name="Meta">
    <vt:lpwstr/>
  </property>
</Properties>
</file>