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3-2025\"/>
    </mc:Choice>
  </mc:AlternateContent>
  <xr:revisionPtr revIDLastSave="0" documentId="13_ncr:1_{A6666473-5916-4C17-BBCB-48F6D0588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Q7" i="1"/>
  <c r="S10" i="1" l="1"/>
  <c r="R10" i="1"/>
  <c r="U7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<sst xmlns="http://schemas.openxmlformats.org/spreadsheetml/2006/main" count="47" uniqueCount="44">
  <si>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</si>
  <si>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</si>
  <si>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</si>
  <si>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</si>
  <si>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</si>
  <si>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</si>
  <si>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</si>
  <si>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</si>
  <si>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</si>
  <si>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</si>
  <si>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</si>
  <si>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</si>
  <si>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</si>
  <si>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</si>
  <si>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</si>
  <si>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</si>
  <si>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</si>
  <si>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</si>
  <si>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</si>
  <si>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</si>
  <si>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</si>
  <si>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</si>
  <si>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</si>
  <si>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</si>
  <si>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</si>
  <si>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</si>
  <si>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</si>
  <si>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</si>
  <si>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</si>
  <si>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</si>
  <si>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</si>
  <si>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</si>
  <si>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</si>
  <si>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</si>
  <si>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</si>
  <si>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</si>
  <si>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</si>
  <si>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</si>
  <si>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013 - 2025</t>
  </si>
  <si>
    <t xml:space="preserve">Kancelářská židle </t>
  </si>
  <si>
    <r>
      <rPr>
        <b/>
        <sz val="11"/>
        <color rgb="FF000000"/>
        <rFont val="Calibri"/>
        <family val="2"/>
        <charset val="238"/>
      </rPr>
      <t>1 ks: Petra Slachová</t>
    </r>
    <r>
      <rPr>
        <sz val="11"/>
        <color rgb="FF000000"/>
        <rFont val="Calibri"/>
        <family val="2"/>
        <charset val="238"/>
      </rPr>
      <t xml:space="preserve">,
Tel.: 37763 7850
a
</t>
    </r>
    <r>
      <rPr>
        <b/>
        <sz val="11"/>
        <color rgb="FF000000"/>
        <rFont val="Calibri"/>
        <family val="2"/>
        <charset val="238"/>
      </rPr>
      <t>2 ks: Lenka Fajmanová</t>
    </r>
    <r>
      <rPr>
        <sz val="11"/>
        <color rgb="FF000000"/>
        <rFont val="Calibri"/>
        <family val="2"/>
        <charset val="238"/>
      </rPr>
      <t>,
Tel.: 37763 7744</t>
    </r>
  </si>
  <si>
    <r>
      <rPr>
        <b/>
        <sz val="11"/>
        <color rgb="FF000000"/>
        <rFont val="Calibri"/>
        <family val="2"/>
        <charset val="238"/>
      </rPr>
      <t>1 ks: Univerzitní 18, 301 00 Plzeň</t>
    </r>
    <r>
      <rPr>
        <sz val="11"/>
        <color rgb="FF000000"/>
        <rFont val="Calibri"/>
        <family val="2"/>
        <charset val="238"/>
      </rPr>
      <t xml:space="preserve">,
Univerzitní knihovna - Akvizice a zpracování UK-AZ,
místnost UB 121
</t>
    </r>
    <r>
      <rPr>
        <b/>
        <sz val="11"/>
        <color rgb="FF000000"/>
        <rFont val="Calibri"/>
        <family val="2"/>
        <charset val="238"/>
      </rPr>
      <t>2 ks: sady Pětatřicátníků 16, 301 00 Plzeň,</t>
    </r>
    <r>
      <rPr>
        <sz val="11"/>
        <color rgb="FF000000"/>
        <rFont val="Calibri"/>
        <family val="2"/>
        <charset val="238"/>
      </rPr>
      <t xml:space="preserve">
Filozofická a právnická knihovna,
místnost PS 103</t>
    </r>
  </si>
  <si>
    <t>Dodání ve smontovaném stavu do určených místností.
Záruka na zboží 5 let.</t>
  </si>
  <si>
    <r>
      <t xml:space="preserve">Kancelářská prodyšná židle vhodná i pro uživatele nad 190 cm s posuvem sedáku.
S výškově stavitelnými područkami a podhlavníkem s naklápěním.
Sklon opěradla s aretací.
Síťované opěradlo.
Anatomické polstrování.
Výplň studená pěna - vysoká odolnost proti prosezení.
Potah s minimální odolností 150 000 cyklů.
Barva potahu a síťoviny: </t>
    </r>
    <r>
      <rPr>
        <b/>
        <sz val="11"/>
        <color rgb="FF000000"/>
        <rFont val="Calibri"/>
        <family val="2"/>
        <charset val="238"/>
      </rPr>
      <t>černá</t>
    </r>
    <r>
      <rPr>
        <sz val="11"/>
        <color rgb="FF000000"/>
        <rFont val="Calibri"/>
        <family val="2"/>
        <charset val="238"/>
      </rPr>
      <t>.
Mechanika: T-Synchro, posuv sedáku, náklon sedáku a opěráku, s nastavením síly protiváhy.
Kříž: 5-ti ramenný, černý.
Kolečka: pogumovaná 65 mm pro všechny typy podlah.
Nosnost min. 160 kg.
Záruka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</si>
</sst>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topLeftCell="M1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10" style="2" customWidth="1"/>
    <col min="5" max="5" width="10" style="3" customWidth="1"/>
    <col min="6" max="6" width="91.28515625" style="1" customWidth="1"/>
    <col min="7" max="7" width="38.28515625" style="1" hidden="1" customWidth="1"/>
    <col min="8" max="8" width="29.28515625" style="4" customWidth="1"/>
    <col min="9" max="9" width="20.5703125" style="4" customWidth="1"/>
    <col min="10" max="10" width="21.28515625" style="4" customWidth="1"/>
    <col min="11" max="11" width="24.85546875" style="4" customWidth="1"/>
    <col min="12" max="12" width="31.85546875" hidden="1" customWidth="1"/>
    <col min="13" max="13" width="34.7109375" customWidth="1"/>
    <col min="14" max="14" width="28" customWidth="1"/>
    <col min="15" max="15" width="39.42578125" style="4" customWidth="1"/>
    <col min="16" max="16" width="28.5703125" style="4" customWidth="1"/>
    <col min="17" max="17" width="20.285156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6.28515625" style="5" customWidth="1"/>
  </cols>
  <sheetData>
    <row r="1" spans="1:23" ht="39" customHeight="1" x14ac:dyDescent="0.25">
      <c r="B1" s="54" t="s">
        <v>38</v>
      </c>
      <c r="C1" s="54"/>
      <c r="D1" s="54"/>
      <c r="E1" s="54"/>
      <c r="H1" s="34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5"/>
      <c r="I2" s="36"/>
      <c r="J2" s="36"/>
      <c r="K2" s="36"/>
      <c r="L2" s="36"/>
      <c r="M2" s="36"/>
      <c r="N2" s="36"/>
      <c r="O2" s="36"/>
      <c r="P2" s="36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48"/>
      <c r="E3" s="48"/>
      <c r="F3" s="48"/>
      <c r="G3" s="48"/>
      <c r="H3" s="36"/>
      <c r="I3" s="36"/>
      <c r="J3" s="36"/>
      <c r="K3" s="36"/>
      <c r="L3" s="36"/>
      <c r="M3" s="36"/>
      <c r="N3" s="36"/>
      <c r="O3" s="36"/>
      <c r="P3" s="3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8"/>
      <c r="E4" s="48"/>
      <c r="F4" s="48"/>
      <c r="G4" s="48"/>
      <c r="H4" s="48"/>
      <c r="I4" s="48"/>
      <c r="J4" s="48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31</v>
      </c>
      <c r="M6" s="19" t="s">
        <v>12</v>
      </c>
      <c r="N6" s="21" t="s">
        <v>13</v>
      </c>
      <c r="O6" s="19" t="s">
        <v>14</v>
      </c>
      <c r="P6" s="19" t="s">
        <v>37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75.25" customHeight="1" thickTop="1" thickBot="1" x14ac:dyDescent="0.3">
      <c r="A7" s="23"/>
      <c r="B7" s="38">
        <v>1</v>
      </c>
      <c r="C7" s="39" t="s">
        <v>39</v>
      </c>
      <c r="D7" s="40">
        <v>3</v>
      </c>
      <c r="E7" s="41" t="s">
        <v>22</v>
      </c>
      <c r="F7" s="42" t="s">
        <v>43</v>
      </c>
      <c r="G7" s="42"/>
      <c r="H7" s="55"/>
      <c r="I7" s="39" t="s">
        <v>28</v>
      </c>
      <c r="J7" s="39" t="s">
        <v>28</v>
      </c>
      <c r="K7" s="39" t="s">
        <v>30</v>
      </c>
      <c r="L7" s="39"/>
      <c r="M7" s="43" t="s">
        <v>42</v>
      </c>
      <c r="N7" s="39" t="s">
        <v>40</v>
      </c>
      <c r="O7" s="39" t="s">
        <v>41</v>
      </c>
      <c r="P7" s="43" t="s">
        <v>36</v>
      </c>
      <c r="Q7" s="44">
        <f>D7*R7</f>
        <v>22314</v>
      </c>
      <c r="R7" s="45">
        <v>7438</v>
      </c>
      <c r="S7" s="56"/>
      <c r="T7" s="46">
        <f>D7*S7</f>
        <v>0</v>
      </c>
      <c r="U7" s="47" t="str">
        <f>IF(ISNUMBER(S7), IF(S7&gt;R7,"NEVYHOVUJE","VYHOVUJE")," ")</f>
        <v xml:space="preserve"> </v>
      </c>
      <c r="V7" s="39"/>
      <c r="W7" s="39" t="s">
        <v>23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0" t="s">
        <v>24</v>
      </c>
      <c r="C9" s="50"/>
      <c r="D9" s="50"/>
      <c r="E9" s="50"/>
      <c r="F9" s="50"/>
      <c r="G9" s="50"/>
      <c r="H9" s="50"/>
      <c r="I9" s="50"/>
      <c r="J9" s="50"/>
      <c r="K9" s="50"/>
      <c r="L9" s="12"/>
      <c r="M9" s="25"/>
      <c r="N9" s="25"/>
      <c r="O9" s="25"/>
      <c r="P9" s="26"/>
      <c r="Q9" s="26"/>
      <c r="R9" s="27" t="s">
        <v>25</v>
      </c>
      <c r="S9" s="51" t="s">
        <v>26</v>
      </c>
      <c r="T9" s="51"/>
      <c r="U9" s="51"/>
      <c r="V9" s="17"/>
    </row>
    <row r="10" spans="1:23" ht="33" customHeight="1" thickTop="1" thickBot="1" x14ac:dyDescent="0.3">
      <c r="B10" s="52" t="s">
        <v>29</v>
      </c>
      <c r="C10" s="52"/>
      <c r="D10" s="52"/>
      <c r="E10" s="52"/>
      <c r="F10" s="52"/>
      <c r="G10" s="52"/>
      <c r="H10" s="52"/>
      <c r="I10" s="49"/>
      <c r="J10" s="49"/>
      <c r="K10" s="28"/>
      <c r="M10" s="29"/>
      <c r="N10" s="29"/>
      <c r="O10" s="29"/>
      <c r="P10" s="30"/>
      <c r="Q10" s="30"/>
      <c r="R10" s="31">
        <f>SUM(Q7:Q7)</f>
        <v>22314</v>
      </c>
      <c r="S10" s="53">
        <f>SUM(T7:T7)</f>
        <v>0</v>
      </c>
      <c r="T10" s="53"/>
      <c r="U10" s="53"/>
    </row>
    <row r="11" spans="1:23" s="32" customFormat="1" ht="15.75" thickTop="1" x14ac:dyDescent="0.25">
      <c r="B11" s="32" t="s">
        <v>27</v>
      </c>
      <c r="W11" s="33"/>
    </row>
    <row r="12" spans="1:23" s="32" customFormat="1" x14ac:dyDescent="0.25">
      <c r="B12" s="37" t="s">
        <v>32</v>
      </c>
      <c r="C12" s="32" t="s">
        <v>33</v>
      </c>
      <c r="W12" s="33"/>
    </row>
    <row r="13" spans="1:23" s="32" customFormat="1" x14ac:dyDescent="0.25">
      <c r="B13" s="37" t="s">
        <v>32</v>
      </c>
      <c r="C13" s="32" t="s">
        <v>34</v>
      </c>
      <c r="W13" s="33"/>
    </row>
    <row r="15" spans="1:23" x14ac:dyDescent="0.25">
      <c r="C15"/>
      <c r="E15"/>
      <c r="F15"/>
      <c r="G15"/>
      <c r="I15"/>
      <c r="J15"/>
    </row>
    <row r="16" spans="1:23" x14ac:dyDescent="0.25">
      <c r="C16"/>
      <c r="E16"/>
      <c r="F16"/>
      <c r="G16"/>
      <c r="I16"/>
      <c r="J16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</sheetData>
  <sheetProtection algorithmName="SHA-512" hashValue="BGNChAHQWhwyjiuim3sl+usNL92czR5TmQLj5YrGFsL7EElYXHlaYdz9OGSQNGrswP1jtM1vNYiC3X6l3DzaxA==" saltValue="rAOfU3jCqTCIaWIUJDfHlw==" spinCount="100000" sheet="1" objects="1" scenarios="1" selectLockedCells="1"/>
  <mergeCells count="5">
    <mergeCell ref="B9:K9"/>
    <mergeCell ref="S9:U9"/>
    <mergeCell ref="B10:H10"/>
    <mergeCell ref="S10:U10"/>
    <mergeCell ref="B1:E1"/>
  </mergeCells>
  <phoneticPr fontId="11" type="noConversion"/>
  <conditionalFormatting sqref="B7 D7">
    <cfRule type="expression" dxfId="11" priority="5">
      <formula>LEN(TRIM(B7))=0</formula>
    </cfRule>
  </conditionalFormatting>
  <conditionalFormatting sqref="B7">
    <cfRule type="cellIs" dxfId="10" priority="6" operator="greaterThanOrEqual">
      <formula>1</formula>
    </cfRule>
  </conditionalFormatting>
  <conditionalFormatting sqref="H7">
    <cfRule type="expression" dxfId="9" priority="9">
      <formula>LEN(TRIM(H7))=0</formula>
    </cfRule>
    <cfRule type="expression" dxfId="8" priority="11">
      <formula>LEN(TRIM(H7))&gt;0</formula>
    </cfRule>
    <cfRule type="expression" dxfId="7" priority="12">
      <formula>LEN(TRIM(H7))&gt;0</formula>
    </cfRule>
    <cfRule type="expression" dxfId="6" priority="13">
      <formula>LEN(TRIM(H7))&gt;0</formula>
    </cfRule>
  </conditionalFormatting>
  <conditionalFormatting sqref="I7">
    <cfRule type="containsText" dxfId="5" priority="17" operator="containsText" text="ANO">
      <formula>NOT(ISERROR(SEARCH("ANO",I7)))</formula>
    </cfRule>
  </conditionalFormatting>
  <conditionalFormatting sqref="S7">
    <cfRule type="expression" dxfId="4" priority="14">
      <formula>LEN(TRIM(S7))=0</formula>
    </cfRule>
    <cfRule type="expression" dxfId="3" priority="15">
      <formula>LEN(TRIM(S7))&gt;0</formula>
    </cfRule>
    <cfRule type="expression" dxfId="2" priority="16">
      <formula>LEN(TRIM(S7))&gt;0</formula>
    </cfRule>
  </conditionalFormatting>
  <conditionalFormatting sqref="U7">
    <cfRule type="cellIs" dxfId="1" priority="7" operator="equal">
      <formula>"VYHOVUJE"</formula>
    </cfRule>
    <cfRule type="cellIs" dxfId="0" priority="8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2025-03-11T10:16:56Z</cp:lastPrinted>
  <dcterms:created xsi:type="dcterms:W3CDTF">2014-03-05T12:43:32Z</dcterms:created>
  <dcterms:modified xsi:type="dcterms:W3CDTF">2025-03-11T13:09:24Z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