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2-2025\"/>
    </mc:Choice>
  </mc:AlternateContent>
  <xr:revisionPtr revIDLastSave="0" documentId="13_ncr:1_{70D4E1B4-CEE8-48CB-89FA-872177B80E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8" i="1" l="1"/>
  <c r="U9" i="1"/>
  <c r="U10" i="1"/>
  <c r="T7" i="1"/>
  <c r="T11" i="1"/>
  <c r="U11" i="1"/>
  <c r="Q10" i="1"/>
  <c r="Q11" i="1"/>
  <c r="U8" i="1"/>
  <c r="T9" i="1"/>
  <c r="Q8" i="1"/>
  <c r="Q9" i="1"/>
  <c r="Q7" i="1"/>
  <c r="T10" i="1" l="1"/>
  <c r="S14" i="1" s="1"/>
  <c r="R14" i="1"/>
  <c r="U7" i="1"/>
</calcChain>
</file>

<file path=xl/sharedStrings.xml><?xml version="1.0" encoding="utf-8"?>
<sst xmlns="http://schemas.openxmlformats.org/spreadsheetml/2006/main" count="82" uniqueCount="62">
  <si>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</si>
  <si>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</si>
  <si>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</si>
  <si>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</si>
  <si>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</si>
  <si>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</si>
  <si>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</si>
  <si>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</si>
  <si>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</si>
  <si>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</si>
  <si>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</si>
  <si>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</si>
  <si>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</si>
  <si>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</si>
  <si>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</si>
  <si>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</si>
  <si>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</si>
  <si>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</si>
  <si>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</si>
  <si>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</si>
  <si>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</si>
  <si>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</si>
  <si>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</si>
  <si>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</si>
  <si>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</si>
  <si>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</si>
  <si>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</si>
  <si>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</si>
  <si>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39113000-7 - Různá sedadla a židle</t>
  </si>
  <si>
    <t>39121200-8 - Stoly</t>
  </si>
  <si>
    <t>NE</t>
  </si>
  <si>
    <t>V případě, že se dodavatel při předání zboží na některá uvedená tel. čísla nedovolá, bude v takovém případě volat tel. 377 631 320.</t>
  </si>
  <si>
    <t>Kancelářská židle (křeslo) s područkami</t>
  </si>
  <si>
    <t>Dodání ve smontovaném stavu do určené místnosti.</t>
  </si>
  <si>
    <t xml:space="preserve">Ing. Dana Stanková,
Tel.: 37763 4898, 
724 774 633 </t>
  </si>
  <si>
    <t>Baarova 36, 
301 00 Plzeň,
VŠ kolej</t>
  </si>
  <si>
    <t>od 15.8.2025 do 31.8.2025</t>
  </si>
  <si>
    <t>Samostatná faktura</t>
  </si>
  <si>
    <t xml:space="preserve">Pokud financováno z projektových prostředků, pak ŘEŠITEL uvede: NÁZEV A ČÍSLO DOTAČNÍHO PROJEKTU </t>
  </si>
  <si>
    <t>Příloha č. 2 Kupní smlouvy - technická specifikace
Nábytek pro ZČU (II.) 012 - 2025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</si>
  <si>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</si>
  <si>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</si>
  <si>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</si>
  <si>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Ilustrační obrázek</t>
  </si>
  <si>
    <t>Dodání ve smontovaném stavu do určených místností.</t>
  </si>
  <si>
    <t>do 20.5.2025</t>
  </si>
  <si>
    <t>Helena Honomichlová,
Tel.: 37763 4883, 602 683 935
nebo 
Jitka Hurtová,
Tel.: 37763 4851, 606 665 115</t>
  </si>
  <si>
    <t>Univerzitní 12, 
301 00 Plzeň,
Menza 4</t>
  </si>
  <si>
    <t>Petra Reinvartová, 
Tel.: 37763 4872, 793 921 538</t>
  </si>
  <si>
    <t>Univerzitní 22, 
301 00 Plzeň,
Kavárna FST (Campus café)</t>
  </si>
  <si>
    <r>
      <t>Výškově nastavitelná židle (křeslo) s područkami, 
nosný plastový kříž, 5 koleček. 
Područky plastové, výškově regulovatelné. 
Opěrák síťovaný</t>
    </r>
    <r>
      <rPr>
        <sz val="11"/>
        <rFont val="Calibri"/>
        <family val="2"/>
        <charset val="238"/>
      </rPr>
      <t xml:space="preserve"> materiál mesh</t>
    </r>
    <r>
      <rPr>
        <sz val="11"/>
        <color rgb="FF000000"/>
        <rFont val="Calibri"/>
        <family val="2"/>
        <charset val="238"/>
      </rPr>
      <t>,</t>
    </r>
    <r>
      <rPr>
        <b/>
        <sz val="11"/>
        <color rgb="FF000000"/>
        <rFont val="Calibri"/>
        <family val="2"/>
        <charset val="238"/>
      </rPr>
      <t xml:space="preserve"> barva nerozhoduje</t>
    </r>
    <r>
      <rPr>
        <sz val="11"/>
        <color rgb="FF000000"/>
        <rFont val="Calibri"/>
        <family val="2"/>
        <charset val="238"/>
      </rPr>
      <t xml:space="preserve">.
Bederní nastavitelná opěrka. 
Sedák čalouněný prodyšnou látkou, </t>
    </r>
    <r>
      <rPr>
        <b/>
        <sz val="11"/>
        <color rgb="FF000000"/>
        <rFont val="Calibri"/>
        <family val="2"/>
        <charset val="238"/>
      </rPr>
      <t>černá barva</t>
    </r>
    <r>
      <rPr>
        <sz val="11"/>
        <color rgb="FF000000"/>
        <rFont val="Calibri"/>
        <family val="2"/>
        <charset val="238"/>
      </rPr>
      <t>. 
Synchronní mechanismus s váhovou regulací. 
Plynový píst, kolečka vhodná pro koberec. 
Maximální nosnost minim. 140 kg. 
Rozměry v rozmezí: 
maximální výška židle min. 103, minimální výška židle max. 95 cm, 
výška sezení min. 42 - 52 cm, 
hloubka sedáku min. 49 - 51 cm, 
šířka sedáku min. 50 - 52 cm.</t>
    </r>
  </si>
  <si>
    <r>
      <t>Výškově nastavitelná židle (křeslo) s područkami,
nosný kovový kříž, 5 koleček. 
Područky plast + kov. 
Opěrák síťovaný materiál mesh,</t>
    </r>
    <r>
      <rPr>
        <b/>
        <sz val="11"/>
        <color rgb="FF000000"/>
        <rFont val="Calibri"/>
        <family val="2"/>
        <charset val="238"/>
      </rPr>
      <t xml:space="preserve"> barva černá</t>
    </r>
    <r>
      <rPr>
        <sz val="11"/>
        <color rgb="FF000000"/>
        <rFont val="Calibri"/>
        <family val="2"/>
        <charset val="238"/>
      </rPr>
      <t xml:space="preserve">.
Bederní opora. 
Sedák čalouněný prodyšnou látkou, </t>
    </r>
    <r>
      <rPr>
        <b/>
        <sz val="11"/>
        <color rgb="FF000000"/>
        <rFont val="Calibri"/>
        <family val="2"/>
        <charset val="238"/>
      </rPr>
      <t>černá barva</t>
    </r>
    <r>
      <rPr>
        <sz val="11"/>
        <color rgb="FF000000"/>
        <rFont val="Calibri"/>
        <family val="2"/>
        <charset val="238"/>
      </rPr>
      <t xml:space="preserve">. 
Houpací mechanika. 
Plynový píst, </t>
    </r>
    <r>
      <rPr>
        <b/>
        <sz val="11"/>
        <color rgb="FF000000"/>
        <rFont val="Calibri"/>
        <family val="2"/>
        <charset val="238"/>
      </rPr>
      <t>kolečka vhodná pro koberec</t>
    </r>
    <r>
      <rPr>
        <sz val="11"/>
        <color rgb="FF000000"/>
        <rFont val="Calibri"/>
        <family val="2"/>
        <charset val="238"/>
      </rPr>
      <t>. 
Maximální nosnost min. 120 kg. 
Rozměry v rozmezí:  
maximální výška židle min. 103 cm, 
minimální výška židle max. 95 cm, 
výška sezení min. 42 - 52 cm, 
hloubka sedáku min. 49 - 51 cm, 
šířka sedáku min. 50 - 52 cm.</t>
    </r>
  </si>
  <si>
    <r>
      <t xml:space="preserve">Výškově nastavitelná židle (křeslo) s područkami, 
nosný kovový kříž, 5 koleček. 
Područky plast + kov. 
Opěrák síťovaný materiál mesh, </t>
    </r>
    <r>
      <rPr>
        <b/>
        <sz val="11"/>
        <color rgb="FF000000"/>
        <rFont val="Calibri"/>
        <family val="2"/>
        <charset val="238"/>
      </rPr>
      <t>barva černá</t>
    </r>
    <r>
      <rPr>
        <sz val="11"/>
        <color rgb="FF000000"/>
        <rFont val="Calibri"/>
        <family val="2"/>
        <charset val="238"/>
      </rPr>
      <t xml:space="preserve">. 
Bederní opora. 
Sedák čalouněný prodyšnou látkou, </t>
    </r>
    <r>
      <rPr>
        <b/>
        <sz val="11"/>
        <color rgb="FF000000"/>
        <rFont val="Calibri"/>
        <family val="2"/>
        <charset val="238"/>
      </rPr>
      <t>černá barva</t>
    </r>
    <r>
      <rPr>
        <sz val="11"/>
        <color rgb="FF000000"/>
        <rFont val="Calibri"/>
        <family val="2"/>
        <charset val="238"/>
      </rPr>
      <t xml:space="preserve">. 
Houpací mechanika. 
Plynový píst, </t>
    </r>
    <r>
      <rPr>
        <b/>
        <sz val="11"/>
        <color rgb="FF000000"/>
        <rFont val="Calibri"/>
        <family val="2"/>
        <charset val="238"/>
      </rPr>
      <t>kolečka vhodná pro protiskluznou dlažbu</t>
    </r>
    <r>
      <rPr>
        <sz val="11"/>
        <color rgb="FF000000"/>
        <rFont val="Calibri"/>
        <family val="2"/>
        <charset val="238"/>
      </rPr>
      <t>. 
Maximální nosnost min. 120 kg. 
Rozměry v rozmezí: 
maximální výška židle min. 103 cm, 
minimální výška židle max. 95 cm,
výška sezení min. 42 - 52 cm, 
hloubka sedáku min. 49 - 51 cm, 
šířka sedáku min. 50 - 52 cm.</t>
    </r>
  </si>
  <si>
    <t>Odkládací stolek</t>
  </si>
  <si>
    <t>Odkládací stolek ve skandinávském stylu.
Materiál: MDF lakovaná / bambusové nohy.
Barva: bílá / přírodní.
Rozměry (ŠxHxV): cca 40 x 40 x 45 cm.</t>
  </si>
  <si>
    <t>Polokřeslo</t>
  </si>
  <si>
    <t>Moderní polokřeslo.
Materiál: Opěrák židle moderně prošívaný, čalouní ekokůže. Nohy židle jsou z lakované ocele.
Rozměry: celková výška cca 85 cm, výška sedáku cca 50 cm, celková šířka cca 58 cm, celková hloubka cca 61 cm.
Nosnost: cca 120 kg.
Barva/Dekor: námořnická modrá.</t>
  </si>
  <si>
    <t>Dodání do určené místnosti v demontu, montáž nepožadujeme.</t>
  </si>
  <si>
    <t>Mgr. Jakub Pokorný,
Tel.: 37763 7724,
E-mail: pokorny2@uk.zcu.cz</t>
  </si>
  <si>
    <t>Univerzitní 18, 
301 00 Plzeň,
Univerzitní knihovna</t>
  </si>
  <si>
    <t>30 dní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</si>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</sst>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14" xfId="0" applyFont="1" applyFill="1" applyBorder="1" applyAlignment="1" applyProtection="1">
      <alignment horizontal="left" vertical="center" wrapText="1" indent="2"/>
      <protection locked="0"/>
    </xf>
    <xf numFmtId="164" fontId="1" fillId="3" borderId="14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11" xfId="0" applyFont="1" applyFill="1" applyBorder="1" applyAlignment="1" applyProtection="1">
      <alignment horizontal="lef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center" vertical="center" wrapText="1"/>
    </xf>
    <xf numFmtId="3" fontId="8" fillId="5" borderId="8" xfId="0" applyNumberFormat="1" applyFont="1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left" vertical="center" wrapText="1" indent="2"/>
    </xf>
    <xf numFmtId="0" fontId="5" fillId="5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8" fillId="5" borderId="8" xfId="0" applyNumberFormat="1" applyFont="1" applyFill="1" applyBorder="1" applyAlignment="1" applyProtection="1">
      <alignment horizontal="right" vertical="center" indent="2"/>
    </xf>
    <xf numFmtId="165" fontId="0" fillId="0" borderId="8" xfId="0" applyNumberFormat="1" applyBorder="1" applyAlignment="1" applyProtection="1">
      <alignment horizontal="right" vertical="center" indent="2"/>
    </xf>
    <xf numFmtId="0" fontId="0" fillId="0" borderId="8" xfId="0" applyBorder="1" applyAlignment="1" applyProtection="1">
      <alignment horizontal="center" vertical="center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3" fontId="8" fillId="5" borderId="10" xfId="0" applyNumberFormat="1" applyFont="1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left" vertical="center" wrapText="1" indent="2"/>
    </xf>
    <xf numFmtId="0" fontId="1" fillId="5" borderId="2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8" fillId="5" borderId="10" xfId="0" applyNumberFormat="1" applyFont="1" applyFill="1" applyBorder="1" applyAlignment="1" applyProtection="1">
      <alignment horizontal="right" vertical="center" indent="2"/>
    </xf>
    <xf numFmtId="165" fontId="0" fillId="0" borderId="10" xfId="0" applyNumberFormat="1" applyBorder="1" applyAlignment="1" applyProtection="1">
      <alignment horizontal="right" vertical="center" indent="2"/>
    </xf>
    <xf numFmtId="0" fontId="0" fillId="0" borderId="10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1" fillId="5" borderId="14" xfId="0" applyFont="1" applyFill="1" applyBorder="1" applyAlignment="1" applyProtection="1">
      <alignment horizontal="center" vertical="center" wrapText="1"/>
    </xf>
    <xf numFmtId="3" fontId="8" fillId="5" borderId="14" xfId="0" applyNumberFormat="1" applyFont="1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1" fillId="5" borderId="14" xfId="0" applyFont="1" applyFill="1" applyBorder="1" applyAlignment="1" applyProtection="1">
      <alignment horizontal="left" vertical="center" wrapText="1" indent="2"/>
    </xf>
    <xf numFmtId="0" fontId="1" fillId="5" borderId="15" xfId="0" applyFont="1" applyFill="1" applyBorder="1" applyAlignment="1" applyProtection="1">
      <alignment horizontal="center" vertical="center" wrapText="1"/>
    </xf>
    <xf numFmtId="0" fontId="5" fillId="5" borderId="15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8" fillId="5" borderId="14" xfId="0" applyNumberFormat="1" applyFont="1" applyFill="1" applyBorder="1" applyAlignment="1" applyProtection="1">
      <alignment horizontal="right" vertical="center" indent="2"/>
    </xf>
    <xf numFmtId="165" fontId="0" fillId="0" borderId="14" xfId="0" applyNumberFormat="1" applyBorder="1" applyAlignment="1" applyProtection="1">
      <alignment horizontal="right" vertical="center" indent="2"/>
    </xf>
    <xf numFmtId="0" fontId="0" fillId="0" borderId="14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3" fontId="8" fillId="5" borderId="11" xfId="0" applyNumberFormat="1" applyFont="1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left" vertical="center" wrapText="1" indent="2"/>
    </xf>
    <xf numFmtId="0" fontId="1" fillId="5" borderId="12" xfId="0" applyFont="1" applyFill="1" applyBorder="1" applyAlignment="1" applyProtection="1">
      <alignment horizontal="center" vertical="center" wrapText="1"/>
    </xf>
    <xf numFmtId="0" fontId="5" fillId="5" borderId="1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8" fillId="5" borderId="11" xfId="0" applyNumberFormat="1" applyFont="1" applyFill="1" applyBorder="1" applyAlignment="1" applyProtection="1">
      <alignment horizontal="right" vertical="center" indent="2"/>
    </xf>
    <xf numFmtId="165" fontId="0" fillId="0" borderId="11" xfId="0" applyNumberFormat="1" applyBorder="1" applyAlignment="1" applyProtection="1">
      <alignment horizontal="right" vertical="center" indent="2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7" fillId="4" borderId="3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3" fillId="0" borderId="0" xfId="0" applyNumberFormat="1" applyFont="1" applyAlignment="1" applyProtection="1">
      <alignment horizontal="right" vertical="center" indent="2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211165</xdr:colOff>
      <xdr:row>7</xdr:row>
      <xdr:rowOff>1619250</xdr:rowOff>
    </xdr:from>
    <xdr:to>
      <xdr:col>6</xdr:col>
      <xdr:colOff>2205750</xdr:colOff>
      <xdr:row>8</xdr:row>
      <xdr:rowOff>1057275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9790BAF-4762-47A1-822F-B6B9F3BEBF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0590" y="7648575"/>
          <a:ext cx="1994585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523875</xdr:colOff>
      <xdr:row>9</xdr:row>
      <xdr:rowOff>114300</xdr:rowOff>
    </xdr:from>
    <xdr:to>
      <xdr:col>6</xdr:col>
      <xdr:colOff>1956870</xdr:colOff>
      <xdr:row>9</xdr:row>
      <xdr:rowOff>1692765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4057377-CAC0-4F93-95E3-B7B6798EC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44150" y="13020675"/>
          <a:ext cx="1432995" cy="1578465"/>
        </a:xfrm>
        <a:prstGeom prst="rect">
          <a:avLst/>
        </a:prstGeom>
      </xdr:spPr>
    </xdr:pic>
    <xdr:clientData/>
  </xdr:twoCellAnchor>
  <xdr:twoCellAnchor editAs="oneCell">
    <xdr:from>
      <xdr:col>6</xdr:col>
      <xdr:colOff>560071</xdr:colOff>
      <xdr:row>10</xdr:row>
      <xdr:rowOff>248968</xdr:rowOff>
    </xdr:from>
    <xdr:to>
      <xdr:col>6</xdr:col>
      <xdr:colOff>2026921</xdr:colOff>
      <xdr:row>10</xdr:row>
      <xdr:rowOff>2034424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D66C6C89-3BE3-43E7-8C9C-D8AD63A9C3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380346" y="14955568"/>
          <a:ext cx="1466850" cy="1785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topLeftCell="J1" zoomScaleNormal="100" workbookViewId="0">
      <selection activeCell="S7" sqref="S7:S11"/>
    </sheetView>
  </sheetViews>
  <sheetFormatPr defaultColWidth="8.5703125" defaultRowHeight="15" x14ac:dyDescent="0.25"/>
  <cols>
    <col min="1" max="1" width="1.42578125" style="9" customWidth="1"/>
    <col min="2" max="2" width="5.7109375" style="9" customWidth="1"/>
    <col min="3" max="3" width="29.140625" style="11" customWidth="1"/>
    <col min="4" max="4" width="9.7109375" style="96" customWidth="1"/>
    <col min="5" max="5" width="10" style="26" customWidth="1"/>
    <col min="6" max="6" width="91.28515625" style="11" customWidth="1"/>
    <col min="7" max="7" width="38.28515625" style="11" customWidth="1"/>
    <col min="8" max="8" width="29.28515625" style="97" customWidth="1"/>
    <col min="9" max="9" width="20.5703125" style="97" customWidth="1"/>
    <col min="10" max="10" width="21.28515625" style="97" customWidth="1"/>
    <col min="11" max="11" width="29" style="97" customWidth="1"/>
    <col min="12" max="12" width="31.85546875" style="9" hidden="1" customWidth="1"/>
    <col min="13" max="13" width="34.7109375" style="9" customWidth="1"/>
    <col min="14" max="14" width="27.42578125" style="9" customWidth="1"/>
    <col min="15" max="15" width="26.28515625" style="97" customWidth="1"/>
    <col min="16" max="16" width="28.5703125" style="97" customWidth="1"/>
    <col min="17" max="17" width="17.7109375" style="97" hidden="1" customWidth="1"/>
    <col min="18" max="18" width="22.28515625" style="9" customWidth="1"/>
    <col min="19" max="19" width="22.85546875" style="9" customWidth="1"/>
    <col min="20" max="20" width="21" style="9" customWidth="1"/>
    <col min="21" max="21" width="21.140625" style="9" customWidth="1"/>
    <col min="22" max="22" width="11.5703125" style="9" hidden="1" customWidth="1"/>
    <col min="23" max="23" width="26.28515625" style="20" customWidth="1"/>
    <col min="24" max="16384" width="8.5703125" style="9"/>
  </cols>
  <sheetData>
    <row r="1" spans="1:23" ht="39" customHeight="1" x14ac:dyDescent="0.25">
      <c r="B1" s="10" t="s">
        <v>39</v>
      </c>
      <c r="C1" s="10"/>
      <c r="D1" s="10"/>
      <c r="E1" s="10"/>
      <c r="H1" s="12"/>
      <c r="I1" s="11"/>
      <c r="J1" s="11"/>
      <c r="K1" s="11"/>
      <c r="O1" s="11"/>
      <c r="P1" s="11"/>
      <c r="Q1" s="11"/>
      <c r="S1" s="13"/>
      <c r="T1" s="13"/>
      <c r="U1" s="13"/>
      <c r="V1" s="13"/>
      <c r="W1" s="13"/>
    </row>
    <row r="2" spans="1:23" ht="18.75" x14ac:dyDescent="0.25">
      <c r="B2" s="14"/>
      <c r="C2" s="14"/>
      <c r="D2" s="14"/>
      <c r="E2" s="14"/>
      <c r="H2" s="15"/>
      <c r="I2" s="16"/>
      <c r="J2" s="16"/>
      <c r="K2" s="16"/>
      <c r="L2" s="16"/>
      <c r="M2" s="16"/>
      <c r="N2" s="16"/>
      <c r="O2" s="16"/>
      <c r="P2" s="16"/>
      <c r="Q2" s="11"/>
      <c r="S2" s="13"/>
      <c r="T2" s="13"/>
      <c r="U2" s="13"/>
      <c r="V2" s="13"/>
      <c r="W2" s="13"/>
    </row>
    <row r="3" spans="1:23" x14ac:dyDescent="0.25">
      <c r="B3" s="17"/>
      <c r="C3" s="18" t="s">
        <v>0</v>
      </c>
      <c r="D3" s="19"/>
      <c r="E3" s="19"/>
      <c r="F3" s="19"/>
      <c r="G3" s="19"/>
      <c r="H3" s="16"/>
      <c r="I3" s="16"/>
      <c r="J3" s="16"/>
      <c r="K3" s="16"/>
      <c r="L3" s="16"/>
      <c r="M3" s="16"/>
      <c r="N3" s="16"/>
      <c r="O3" s="16"/>
      <c r="P3" s="16"/>
      <c r="Q3" s="20"/>
      <c r="R3" s="21"/>
      <c r="S3" s="21"/>
      <c r="U3" s="21"/>
    </row>
    <row r="4" spans="1:23" ht="19.899999999999999" customHeight="1" thickBot="1" x14ac:dyDescent="0.3">
      <c r="B4" s="22"/>
      <c r="C4" s="18" t="s">
        <v>1</v>
      </c>
      <c r="D4" s="19"/>
      <c r="E4" s="19"/>
      <c r="F4" s="19"/>
      <c r="G4" s="19"/>
      <c r="H4" s="19"/>
      <c r="I4" s="19"/>
      <c r="J4" s="19"/>
      <c r="K4" s="21"/>
      <c r="L4" s="21"/>
      <c r="M4" s="21"/>
      <c r="N4" s="21"/>
      <c r="O4" s="11"/>
      <c r="P4" s="11"/>
      <c r="Q4" s="11"/>
      <c r="R4" s="21"/>
      <c r="S4" s="21"/>
      <c r="U4" s="21"/>
      <c r="W4" s="23"/>
    </row>
    <row r="5" spans="1:23" ht="37.5" customHeight="1" thickBot="1" x14ac:dyDescent="0.3">
      <c r="B5" s="24"/>
      <c r="C5" s="25"/>
      <c r="D5" s="26"/>
      <c r="H5" s="27" t="s">
        <v>2</v>
      </c>
      <c r="I5" s="28"/>
      <c r="J5" s="28"/>
      <c r="K5" s="11"/>
      <c r="O5" s="11"/>
      <c r="P5" s="29"/>
      <c r="Q5" s="29"/>
      <c r="S5" s="27" t="s">
        <v>2</v>
      </c>
      <c r="W5" s="23"/>
    </row>
    <row r="6" spans="1:23" ht="69.75" customHeight="1" thickTop="1" thickBot="1" x14ac:dyDescent="0.3">
      <c r="B6" s="30" t="s">
        <v>3</v>
      </c>
      <c r="C6" s="31" t="s">
        <v>4</v>
      </c>
      <c r="D6" s="31" t="s">
        <v>5</v>
      </c>
      <c r="E6" s="31" t="s">
        <v>6</v>
      </c>
      <c r="F6" s="31" t="s">
        <v>7</v>
      </c>
      <c r="G6" s="31" t="s">
        <v>43</v>
      </c>
      <c r="H6" s="32" t="s">
        <v>8</v>
      </c>
      <c r="I6" s="31" t="s">
        <v>9</v>
      </c>
      <c r="J6" s="31" t="s">
        <v>10</v>
      </c>
      <c r="K6" s="31" t="s">
        <v>11</v>
      </c>
      <c r="L6" s="31" t="s">
        <v>38</v>
      </c>
      <c r="M6" s="31" t="s">
        <v>12</v>
      </c>
      <c r="N6" s="33" t="s">
        <v>13</v>
      </c>
      <c r="O6" s="31" t="s">
        <v>14</v>
      </c>
      <c r="P6" s="31" t="s">
        <v>61</v>
      </c>
      <c r="Q6" s="31" t="s">
        <v>15</v>
      </c>
      <c r="R6" s="31" t="s">
        <v>16</v>
      </c>
      <c r="S6" s="34" t="s">
        <v>17</v>
      </c>
      <c r="T6" s="31" t="s">
        <v>18</v>
      </c>
      <c r="U6" s="31" t="s">
        <v>19</v>
      </c>
      <c r="V6" s="31" t="s">
        <v>20</v>
      </c>
      <c r="W6" s="31" t="s">
        <v>21</v>
      </c>
    </row>
    <row r="7" spans="1:23" ht="275.25" customHeight="1" thickTop="1" thickBot="1" x14ac:dyDescent="0.3">
      <c r="A7" s="35"/>
      <c r="B7" s="36">
        <v>1</v>
      </c>
      <c r="C7" s="37" t="s">
        <v>32</v>
      </c>
      <c r="D7" s="38">
        <v>1</v>
      </c>
      <c r="E7" s="39" t="s">
        <v>22</v>
      </c>
      <c r="F7" s="40" t="s">
        <v>50</v>
      </c>
      <c r="G7" s="40"/>
      <c r="H7" s="1"/>
      <c r="I7" s="37" t="s">
        <v>30</v>
      </c>
      <c r="J7" s="37" t="s">
        <v>30</v>
      </c>
      <c r="K7" s="37" t="s">
        <v>37</v>
      </c>
      <c r="L7" s="37"/>
      <c r="M7" s="41" t="s">
        <v>33</v>
      </c>
      <c r="N7" s="37" t="s">
        <v>34</v>
      </c>
      <c r="O7" s="37" t="s">
        <v>35</v>
      </c>
      <c r="P7" s="41" t="s">
        <v>36</v>
      </c>
      <c r="Q7" s="42">
        <f>D7*R7</f>
        <v>5000</v>
      </c>
      <c r="R7" s="43">
        <v>5000</v>
      </c>
      <c r="S7" s="2"/>
      <c r="T7" s="44">
        <f>D7*S7</f>
        <v>0</v>
      </c>
      <c r="U7" s="45" t="str">
        <f>IF(ISNUMBER(S7), IF(S7&gt;R7,"NEVYHOVUJE","VYHOVUJE")," ")</f>
        <v xml:space="preserve"> </v>
      </c>
      <c r="V7" s="37"/>
      <c r="W7" s="37" t="s">
        <v>23</v>
      </c>
    </row>
    <row r="8" spans="1:23" ht="270.75" customHeight="1" x14ac:dyDescent="0.25">
      <c r="A8" s="35"/>
      <c r="B8" s="46">
        <v>2</v>
      </c>
      <c r="C8" s="47" t="s">
        <v>32</v>
      </c>
      <c r="D8" s="48">
        <v>2</v>
      </c>
      <c r="E8" s="49" t="s">
        <v>22</v>
      </c>
      <c r="F8" s="50" t="s">
        <v>51</v>
      </c>
      <c r="G8" s="51"/>
      <c r="H8" s="3"/>
      <c r="I8" s="47" t="s">
        <v>30</v>
      </c>
      <c r="J8" s="47" t="s">
        <v>30</v>
      </c>
      <c r="K8" s="51" t="s">
        <v>37</v>
      </c>
      <c r="L8" s="51"/>
      <c r="M8" s="52" t="s">
        <v>44</v>
      </c>
      <c r="N8" s="47" t="s">
        <v>46</v>
      </c>
      <c r="O8" s="47" t="s">
        <v>47</v>
      </c>
      <c r="P8" s="52" t="s">
        <v>45</v>
      </c>
      <c r="Q8" s="53">
        <f>D8*R8</f>
        <v>4400</v>
      </c>
      <c r="R8" s="54">
        <v>2200</v>
      </c>
      <c r="S8" s="4"/>
      <c r="T8" s="55">
        <f>D8*S8</f>
        <v>0</v>
      </c>
      <c r="U8" s="56" t="str">
        <f t="shared" ref="U8:U9" si="0">IF(ISNUMBER(S8), IF(S8&gt;R8,"NEVYHOVUJE","VYHOVUJE")," ")</f>
        <v xml:space="preserve"> </v>
      </c>
      <c r="V8" s="51"/>
      <c r="W8" s="51" t="s">
        <v>23</v>
      </c>
    </row>
    <row r="9" spans="1:23" ht="270.75" customHeight="1" thickBot="1" x14ac:dyDescent="0.3">
      <c r="A9" s="35"/>
      <c r="B9" s="57">
        <v>3</v>
      </c>
      <c r="C9" s="58" t="s">
        <v>32</v>
      </c>
      <c r="D9" s="59">
        <v>1</v>
      </c>
      <c r="E9" s="60" t="s">
        <v>22</v>
      </c>
      <c r="F9" s="61" t="s">
        <v>52</v>
      </c>
      <c r="G9" s="62"/>
      <c r="H9" s="5"/>
      <c r="I9" s="58" t="s">
        <v>30</v>
      </c>
      <c r="J9" s="58" t="s">
        <v>30</v>
      </c>
      <c r="K9" s="62"/>
      <c r="L9" s="62"/>
      <c r="M9" s="63"/>
      <c r="N9" s="58" t="s">
        <v>48</v>
      </c>
      <c r="O9" s="58" t="s">
        <v>49</v>
      </c>
      <c r="P9" s="63"/>
      <c r="Q9" s="64">
        <f>D9*R9</f>
        <v>2200</v>
      </c>
      <c r="R9" s="65">
        <v>2200</v>
      </c>
      <c r="S9" s="6"/>
      <c r="T9" s="66">
        <f>D9*S9</f>
        <v>0</v>
      </c>
      <c r="U9" s="67" t="str">
        <f t="shared" si="0"/>
        <v xml:space="preserve"> </v>
      </c>
      <c r="V9" s="62"/>
      <c r="W9" s="62"/>
    </row>
    <row r="10" spans="1:23" ht="141.75" customHeight="1" x14ac:dyDescent="0.25">
      <c r="A10" s="35"/>
      <c r="B10" s="68">
        <v>4</v>
      </c>
      <c r="C10" s="47" t="s">
        <v>53</v>
      </c>
      <c r="D10" s="48">
        <v>1</v>
      </c>
      <c r="E10" s="49" t="s">
        <v>22</v>
      </c>
      <c r="F10" s="50" t="s">
        <v>54</v>
      </c>
      <c r="G10" s="47"/>
      <c r="H10" s="3"/>
      <c r="I10" s="47" t="s">
        <v>30</v>
      </c>
      <c r="J10" s="47" t="s">
        <v>30</v>
      </c>
      <c r="K10" s="51" t="s">
        <v>37</v>
      </c>
      <c r="L10" s="51"/>
      <c r="M10" s="52" t="s">
        <v>57</v>
      </c>
      <c r="N10" s="51" t="s">
        <v>58</v>
      </c>
      <c r="O10" s="51" t="s">
        <v>59</v>
      </c>
      <c r="P10" s="52" t="s">
        <v>60</v>
      </c>
      <c r="Q10" s="53">
        <f>D10*R10</f>
        <v>1000</v>
      </c>
      <c r="R10" s="54">
        <v>1000</v>
      </c>
      <c r="S10" s="4"/>
      <c r="T10" s="55">
        <f>D10*S10</f>
        <v>0</v>
      </c>
      <c r="U10" s="56" t="str">
        <f t="shared" ref="U10:U11" si="1">IF(ISNUMBER(S10), IF(S10&gt;R10,"NEVYHOVUJE","VYHOVUJE")," ")</f>
        <v xml:space="preserve"> </v>
      </c>
      <c r="V10" s="51"/>
      <c r="W10" s="47" t="s">
        <v>29</v>
      </c>
    </row>
    <row r="11" spans="1:23" ht="171" customHeight="1" thickBot="1" x14ac:dyDescent="0.3">
      <c r="A11" s="35"/>
      <c r="B11" s="69">
        <v>5</v>
      </c>
      <c r="C11" s="70" t="s">
        <v>55</v>
      </c>
      <c r="D11" s="71">
        <v>2</v>
      </c>
      <c r="E11" s="72" t="s">
        <v>22</v>
      </c>
      <c r="F11" s="73" t="s">
        <v>56</v>
      </c>
      <c r="G11" s="70"/>
      <c r="H11" s="7"/>
      <c r="I11" s="70" t="s">
        <v>30</v>
      </c>
      <c r="J11" s="70" t="s">
        <v>30</v>
      </c>
      <c r="K11" s="74"/>
      <c r="L11" s="74"/>
      <c r="M11" s="75"/>
      <c r="N11" s="74"/>
      <c r="O11" s="74"/>
      <c r="P11" s="75"/>
      <c r="Q11" s="76">
        <f>D11*R11</f>
        <v>7000</v>
      </c>
      <c r="R11" s="77">
        <v>3500</v>
      </c>
      <c r="S11" s="8"/>
      <c r="T11" s="78">
        <f>D11*S11</f>
        <v>0</v>
      </c>
      <c r="U11" s="79" t="str">
        <f t="shared" si="1"/>
        <v xml:space="preserve"> </v>
      </c>
      <c r="V11" s="74"/>
      <c r="W11" s="70" t="s">
        <v>28</v>
      </c>
    </row>
    <row r="12" spans="1:23" ht="13.5" customHeight="1" thickTop="1" thickBot="1" x14ac:dyDescent="0.3">
      <c r="C12" s="9"/>
      <c r="D12" s="9"/>
      <c r="E12" s="9"/>
      <c r="F12" s="9"/>
      <c r="G12" s="9"/>
      <c r="H12" s="9"/>
      <c r="I12" s="9"/>
      <c r="J12" s="9"/>
      <c r="K12" s="9"/>
      <c r="O12" s="9"/>
      <c r="P12" s="9"/>
      <c r="Q12" s="9"/>
      <c r="T12" s="80"/>
    </row>
    <row r="13" spans="1:23" ht="60.75" customHeight="1" thickTop="1" thickBot="1" x14ac:dyDescent="0.3">
      <c r="B13" s="81" t="s">
        <v>24</v>
      </c>
      <c r="C13" s="81"/>
      <c r="D13" s="81"/>
      <c r="E13" s="81"/>
      <c r="F13" s="81"/>
      <c r="G13" s="81"/>
      <c r="H13" s="81"/>
      <c r="I13" s="81"/>
      <c r="J13" s="81"/>
      <c r="K13" s="81"/>
      <c r="L13" s="23"/>
      <c r="M13" s="82"/>
      <c r="N13" s="82"/>
      <c r="O13" s="82"/>
      <c r="P13" s="83"/>
      <c r="Q13" s="83"/>
      <c r="R13" s="84" t="s">
        <v>25</v>
      </c>
      <c r="S13" s="85" t="s">
        <v>26</v>
      </c>
      <c r="T13" s="85"/>
      <c r="U13" s="85"/>
      <c r="V13" s="29"/>
    </row>
    <row r="14" spans="1:23" ht="33" customHeight="1" thickTop="1" thickBot="1" x14ac:dyDescent="0.3">
      <c r="B14" s="86" t="s">
        <v>31</v>
      </c>
      <c r="C14" s="86"/>
      <c r="D14" s="86"/>
      <c r="E14" s="86"/>
      <c r="F14" s="86"/>
      <c r="G14" s="86"/>
      <c r="H14" s="86"/>
      <c r="I14" s="87"/>
      <c r="J14" s="87"/>
      <c r="K14" s="88"/>
      <c r="M14" s="89"/>
      <c r="N14" s="89"/>
      <c r="O14" s="89"/>
      <c r="P14" s="90"/>
      <c r="Q14" s="90"/>
      <c r="R14" s="91">
        <f>SUM(Q7:Q11)</f>
        <v>19600</v>
      </c>
      <c r="S14" s="92">
        <f>SUM(T7:T11)</f>
        <v>0</v>
      </c>
      <c r="T14" s="92"/>
      <c r="U14" s="92"/>
    </row>
    <row r="15" spans="1:23" s="93" customFormat="1" ht="15.75" thickTop="1" x14ac:dyDescent="0.25">
      <c r="B15" s="93" t="s">
        <v>27</v>
      </c>
      <c r="W15" s="94"/>
    </row>
    <row r="16" spans="1:23" s="93" customFormat="1" x14ac:dyDescent="0.25">
      <c r="B16" s="95" t="s">
        <v>40</v>
      </c>
      <c r="C16" s="93" t="s">
        <v>41</v>
      </c>
      <c r="W16" s="94"/>
    </row>
    <row r="17" spans="2:23" s="93" customFormat="1" x14ac:dyDescent="0.25">
      <c r="B17" s="95" t="s">
        <v>40</v>
      </c>
      <c r="C17" s="93" t="s">
        <v>42</v>
      </c>
      <c r="W17" s="94"/>
    </row>
    <row r="19" spans="2:23" x14ac:dyDescent="0.25">
      <c r="C19" s="9"/>
      <c r="E19" s="9"/>
      <c r="F19" s="9"/>
      <c r="G19" s="9"/>
      <c r="I19" s="9"/>
      <c r="J19" s="9"/>
    </row>
    <row r="20" spans="2:23" x14ac:dyDescent="0.25">
      <c r="C20" s="9"/>
      <c r="E20" s="9"/>
      <c r="F20" s="9"/>
      <c r="G20" s="9"/>
      <c r="I20" s="9"/>
      <c r="J20" s="9"/>
    </row>
    <row r="21" spans="2:23" x14ac:dyDescent="0.25">
      <c r="C21" s="9"/>
      <c r="E21" s="9"/>
      <c r="F21" s="9"/>
      <c r="G21" s="9"/>
      <c r="I21" s="9"/>
      <c r="J21" s="9"/>
    </row>
    <row r="22" spans="2:23" x14ac:dyDescent="0.25">
      <c r="C22" s="9"/>
      <c r="E22" s="9"/>
      <c r="F22" s="9"/>
      <c r="G22" s="9"/>
      <c r="I22" s="9"/>
      <c r="J22" s="9"/>
    </row>
    <row r="23" spans="2:23" x14ac:dyDescent="0.25">
      <c r="C23" s="9"/>
      <c r="E23" s="9"/>
      <c r="F23" s="9"/>
      <c r="G23" s="9"/>
      <c r="I23" s="9"/>
      <c r="J23" s="9"/>
    </row>
    <row r="24" spans="2:23" x14ac:dyDescent="0.25">
      <c r="C24" s="9"/>
      <c r="E24" s="9"/>
      <c r="F24" s="9"/>
      <c r="G24" s="9"/>
      <c r="I24" s="9"/>
      <c r="J24" s="9"/>
    </row>
    <row r="25" spans="2:23" x14ac:dyDescent="0.25">
      <c r="C25" s="9"/>
      <c r="E25" s="9"/>
      <c r="F25" s="9"/>
      <c r="G25" s="9"/>
      <c r="I25" s="9"/>
      <c r="J25" s="9"/>
    </row>
    <row r="26" spans="2:23" x14ac:dyDescent="0.25">
      <c r="C26" s="9"/>
      <c r="E26" s="9"/>
      <c r="F26" s="9"/>
      <c r="G26" s="9"/>
      <c r="I26" s="9"/>
      <c r="J26" s="9"/>
    </row>
    <row r="27" spans="2:23" x14ac:dyDescent="0.25">
      <c r="C27" s="9"/>
      <c r="E27" s="9"/>
      <c r="F27" s="9"/>
      <c r="G27" s="9"/>
      <c r="I27" s="9"/>
      <c r="J27" s="9"/>
    </row>
    <row r="28" spans="2:23" x14ac:dyDescent="0.25">
      <c r="C28" s="9"/>
      <c r="E28" s="9"/>
      <c r="F28" s="9"/>
      <c r="G28" s="9"/>
      <c r="I28" s="9"/>
      <c r="J28" s="9"/>
    </row>
    <row r="29" spans="2:23" x14ac:dyDescent="0.25">
      <c r="C29" s="9"/>
      <c r="E29" s="9"/>
      <c r="F29" s="9"/>
      <c r="G29" s="9"/>
      <c r="I29" s="9"/>
      <c r="J29" s="9"/>
    </row>
    <row r="30" spans="2:23" x14ac:dyDescent="0.25">
      <c r="C30" s="9"/>
      <c r="E30" s="9"/>
      <c r="F30" s="9"/>
      <c r="G30" s="9"/>
      <c r="I30" s="9"/>
      <c r="J30" s="9"/>
    </row>
    <row r="31" spans="2:23" x14ac:dyDescent="0.25">
      <c r="C31" s="9"/>
      <c r="E31" s="9"/>
      <c r="F31" s="9"/>
      <c r="G31" s="9"/>
      <c r="I31" s="9"/>
      <c r="J31" s="9"/>
    </row>
    <row r="32" spans="2:23" x14ac:dyDescent="0.25">
      <c r="C32" s="9"/>
      <c r="E32" s="9"/>
      <c r="F32" s="9"/>
      <c r="G32" s="9"/>
      <c r="I32" s="9"/>
      <c r="J32" s="9"/>
    </row>
    <row r="33" spans="3:10" x14ac:dyDescent="0.25">
      <c r="C33" s="9"/>
      <c r="E33" s="9"/>
      <c r="F33" s="9"/>
      <c r="G33" s="9"/>
      <c r="I33" s="9"/>
      <c r="J33" s="9"/>
    </row>
    <row r="34" spans="3:10" x14ac:dyDescent="0.25">
      <c r="C34" s="9"/>
      <c r="E34" s="9"/>
      <c r="F34" s="9"/>
      <c r="G34" s="9"/>
      <c r="I34" s="9"/>
      <c r="J34" s="9"/>
    </row>
    <row r="35" spans="3:10" x14ac:dyDescent="0.25">
      <c r="C35" s="9"/>
      <c r="E35" s="9"/>
      <c r="F35" s="9"/>
      <c r="G35" s="9"/>
      <c r="I35" s="9"/>
      <c r="J35" s="9"/>
    </row>
    <row r="36" spans="3:10" x14ac:dyDescent="0.25">
      <c r="C36" s="9"/>
      <c r="E36" s="9"/>
      <c r="F36" s="9"/>
      <c r="G36" s="9"/>
      <c r="I36" s="9"/>
      <c r="J36" s="9"/>
    </row>
    <row r="37" spans="3:10" x14ac:dyDescent="0.25">
      <c r="C37" s="9"/>
      <c r="E37" s="9"/>
      <c r="F37" s="9"/>
      <c r="G37" s="9"/>
      <c r="I37" s="9"/>
      <c r="J37" s="9"/>
    </row>
    <row r="38" spans="3:10" x14ac:dyDescent="0.25">
      <c r="C38" s="9"/>
      <c r="E38" s="9"/>
      <c r="F38" s="9"/>
      <c r="G38" s="9"/>
      <c r="I38" s="9"/>
      <c r="J38" s="9"/>
    </row>
    <row r="39" spans="3:10" x14ac:dyDescent="0.25">
      <c r="C39" s="9"/>
      <c r="E39" s="9"/>
      <c r="F39" s="9"/>
      <c r="G39" s="9"/>
      <c r="I39" s="9"/>
      <c r="J39" s="9"/>
    </row>
    <row r="40" spans="3:10" x14ac:dyDescent="0.25">
      <c r="C40" s="9"/>
      <c r="E40" s="9"/>
      <c r="F40" s="9"/>
      <c r="G40" s="9"/>
      <c r="I40" s="9"/>
      <c r="J40" s="9"/>
    </row>
    <row r="41" spans="3:10" x14ac:dyDescent="0.25">
      <c r="C41" s="9"/>
      <c r="E41" s="9"/>
      <c r="F41" s="9"/>
      <c r="G41" s="9"/>
      <c r="I41" s="9"/>
      <c r="J41" s="9"/>
    </row>
    <row r="42" spans="3:10" x14ac:dyDescent="0.25">
      <c r="C42" s="9"/>
      <c r="E42" s="9"/>
      <c r="F42" s="9"/>
      <c r="G42" s="9"/>
      <c r="I42" s="9"/>
      <c r="J42" s="9"/>
    </row>
    <row r="43" spans="3:10" x14ac:dyDescent="0.25">
      <c r="C43" s="9"/>
      <c r="E43" s="9"/>
      <c r="F43" s="9"/>
      <c r="G43" s="9"/>
      <c r="I43" s="9"/>
      <c r="J43" s="9"/>
    </row>
    <row r="44" spans="3:10" x14ac:dyDescent="0.25">
      <c r="C44" s="9"/>
      <c r="E44" s="9"/>
      <c r="F44" s="9"/>
      <c r="G44" s="9"/>
      <c r="I44" s="9"/>
      <c r="J44" s="9"/>
    </row>
    <row r="45" spans="3:10" x14ac:dyDescent="0.25">
      <c r="C45" s="9"/>
      <c r="E45" s="9"/>
      <c r="F45" s="9"/>
      <c r="G45" s="9"/>
      <c r="I45" s="9"/>
      <c r="J45" s="9"/>
    </row>
    <row r="46" spans="3:10" x14ac:dyDescent="0.25">
      <c r="C46" s="9"/>
      <c r="E46" s="9"/>
      <c r="F46" s="9"/>
      <c r="G46" s="9"/>
      <c r="I46" s="9"/>
      <c r="J46" s="9"/>
    </row>
    <row r="47" spans="3:10" x14ac:dyDescent="0.25">
      <c r="C47" s="9"/>
      <c r="E47" s="9"/>
      <c r="F47" s="9"/>
      <c r="G47" s="9"/>
      <c r="I47" s="9"/>
      <c r="J47" s="9"/>
    </row>
  </sheetData>
  <sheetProtection algorithmName="SHA-512" hashValue="9vhshGIC6Ct10n5JCTQJTp3RxU668qfF7d4bppqrNH6DTBmXw2Erd2GgfUZu5XSK1+N+CpjCSRrNVa3A2yYynQ==" saltValue="AGvcgwBIfKTKWENMaRj3iA==" spinCount="100000" sheet="1" objects="1" scenarios="1" selectLockedCells="1"/>
  <mergeCells count="19">
    <mergeCell ref="B13:K13"/>
    <mergeCell ref="S13:U13"/>
    <mergeCell ref="B14:H14"/>
    <mergeCell ref="S14:U14"/>
    <mergeCell ref="B1:E1"/>
    <mergeCell ref="G8:G9"/>
    <mergeCell ref="K8:K9"/>
    <mergeCell ref="L8:L9"/>
    <mergeCell ref="M8:M9"/>
    <mergeCell ref="P8:P9"/>
    <mergeCell ref="K10:K11"/>
    <mergeCell ref="L10:L11"/>
    <mergeCell ref="M10:M11"/>
    <mergeCell ref="V8:V9"/>
    <mergeCell ref="W8:W9"/>
    <mergeCell ref="N10:N11"/>
    <mergeCell ref="O10:O11"/>
    <mergeCell ref="P10:P11"/>
    <mergeCell ref="V10:V11"/>
  </mergeCells>
  <phoneticPr fontId="11" type="noConversion"/>
  <conditionalFormatting sqref="B7:B11 D7:D11">
    <cfRule type="expression" dxfId="11" priority="5">
      <formula>LEN(TRIM(B7))=0</formula>
    </cfRule>
  </conditionalFormatting>
  <conditionalFormatting sqref="B7:B11">
    <cfRule type="cellIs" dxfId="10" priority="6" operator="greaterThanOrEqual">
      <formula>1</formula>
    </cfRule>
  </conditionalFormatting>
  <conditionalFormatting sqref="H7:H11">
    <cfRule type="expression" dxfId="9" priority="9">
      <formula>LEN(TRIM(H7))=0</formula>
    </cfRule>
    <cfRule type="expression" dxfId="8" priority="11">
      <formula>LEN(TRIM(H7))&gt;0</formula>
    </cfRule>
    <cfRule type="expression" dxfId="7" priority="12">
      <formula>LEN(TRIM(H7))&gt;0</formula>
    </cfRule>
    <cfRule type="expression" dxfId="6" priority="13">
      <formula>LEN(TRIM(H7))&gt;0</formula>
    </cfRule>
  </conditionalFormatting>
  <conditionalFormatting sqref="I7:I11">
    <cfRule type="containsText" dxfId="5" priority="17" operator="containsText" text="ANO">
      <formula>NOT(ISERROR(SEARCH("ANO",I7)))</formula>
    </cfRule>
  </conditionalFormatting>
  <conditionalFormatting sqref="S7:S11">
    <cfRule type="expression" dxfId="4" priority="14">
      <formula>LEN(TRIM(S7))=0</formula>
    </cfRule>
    <cfRule type="expression" dxfId="3" priority="15">
      <formula>LEN(TRIM(S7))&gt;0</formula>
    </cfRule>
    <cfRule type="expression" dxfId="2" priority="16">
      <formula>LEN(TRIM(S7))&gt;0</formula>
    </cfRule>
  </conditionalFormatting>
  <conditionalFormatting sqref="U7:U11">
    <cfRule type="cellIs" dxfId="1" priority="7" operator="equal">
      <formula>"VYHOVUJE"</formula>
    </cfRule>
    <cfRule type="cellIs" dxfId="0" priority="8" operator="equal">
      <formula>"NEVYHOVUJE"</formula>
    </cfRule>
  </conditionalFormatting>
  <dataValidations count="2">
    <dataValidation type="list" showInputMessage="1" showErrorMessage="1" sqref="I7:J11" xr:uid="{00000000-0002-0000-0000-000000000000}">
      <formula1>"ANO,NE"</formula1>
      <formula2>0</formula2>
    </dataValidation>
    <dataValidation type="list" showInputMessage="1" showErrorMessage="1" sqref="E7:E11" xr:uid="{00000000-0002-0000-0000-000001000000}">
      <formula1>"ks,bal,sada,"</formula1>
      <formula2>0</formula2>
    </dataValidation>
  </dataValidations>
  <pageMargins left="0.19685039370078741" right="0.19685039370078741" top="0.39" bottom="0.19685039370078741" header="0.21" footer="0.51181102362204722"/>
  <pageSetup paperSize="9" scale="28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W7:W8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2025-03-06T10:53:09Z</cp:lastPrinted>
  <dcterms:created xsi:type="dcterms:W3CDTF">2014-03-05T12:43:32Z</dcterms:created>
  <dcterms:modified xsi:type="dcterms:W3CDTF">2025-03-11T09:54:53Z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