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04-2025\1 výzva\"/>
    </mc:Choice>
  </mc:AlternateContent>
  <xr:revisionPtr revIDLastSave="0" documentId="13_ncr:1_{8223442D-CA6B-4959-810A-69468EB37EF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CPHP!$B$6:$U$6</definedName>
    <definedName name="_xlnm.Print_Area" localSheetId="0">CPHP!$B$1:$U$81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3" i="1" l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K39" i="1"/>
  <c r="L39" i="1"/>
  <c r="K40" i="1"/>
  <c r="L40" i="1"/>
  <c r="K41" i="1"/>
  <c r="L41" i="1"/>
  <c r="K42" i="1"/>
  <c r="L42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L43" i="1" l="1"/>
  <c r="L16" i="1"/>
  <c r="K17" i="1"/>
  <c r="K23" i="1"/>
  <c r="K29" i="1"/>
  <c r="K35" i="1"/>
  <c r="K15" i="1"/>
  <c r="L15" i="1"/>
  <c r="K16" i="1"/>
  <c r="K18" i="1"/>
  <c r="L18" i="1"/>
  <c r="K19" i="1"/>
  <c r="L19" i="1"/>
  <c r="K20" i="1"/>
  <c r="L20" i="1"/>
  <c r="K21" i="1"/>
  <c r="L21" i="1"/>
  <c r="K22" i="1"/>
  <c r="L22" i="1"/>
  <c r="K24" i="1"/>
  <c r="L24" i="1"/>
  <c r="K25" i="1"/>
  <c r="L25" i="1"/>
  <c r="K26" i="1"/>
  <c r="L26" i="1"/>
  <c r="K27" i="1"/>
  <c r="L27" i="1"/>
  <c r="K28" i="1"/>
  <c r="L28" i="1"/>
  <c r="K30" i="1"/>
  <c r="L30" i="1"/>
  <c r="K31" i="1"/>
  <c r="L31" i="1"/>
  <c r="K32" i="1"/>
  <c r="L32" i="1"/>
  <c r="K33" i="1"/>
  <c r="L33" i="1"/>
  <c r="K34" i="1"/>
  <c r="L34" i="1"/>
  <c r="K36" i="1"/>
  <c r="L36" i="1"/>
  <c r="K37" i="1"/>
  <c r="L37" i="1"/>
  <c r="K38" i="1"/>
  <c r="L38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0" i="1"/>
  <c r="H11" i="1"/>
  <c r="H12" i="1"/>
  <c r="H13" i="1"/>
  <c r="H14" i="1"/>
  <c r="H9" i="1"/>
  <c r="H8" i="1"/>
  <c r="H7" i="1"/>
  <c r="L35" i="1" l="1"/>
  <c r="L29" i="1"/>
  <c r="L23" i="1"/>
  <c r="L17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I81" i="1" l="1"/>
  <c r="J81" i="1"/>
</calcChain>
</file>

<file path=xl/sharedStrings.xml><?xml version="1.0" encoding="utf-8"?>
<sst xmlns="http://schemas.openxmlformats.org/spreadsheetml/2006/main" count="337" uniqueCount="173">
  <si>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</si>
  <si>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</si>
  <si>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</si>
  <si>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</si>
  <si>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</si>
  <si>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</si>
  <si>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</si>
  <si>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</si>
  <si>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</si>
  <si>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</si>
  <si>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</si>
  <si>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</si>
  <si>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</si>
  <si>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</si>
  <si>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</si>
  <si>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</si>
  <si>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 xml:space="preserve">39221260-7 - Odpadkové koše </t>
  </si>
  <si>
    <t>39525100-9  - Prachovky</t>
  </si>
  <si>
    <t>39525800-6 - Úklidové hadry</t>
  </si>
  <si>
    <t>39713431-3 - Příslušenství k vysavačům</t>
  </si>
  <si>
    <t xml:space="preserve">39811100-1 - Osvěžovače vzduchu </t>
  </si>
  <si>
    <t xml:space="preserve">39830000-9 - Čistící prostředky </t>
  </si>
  <si>
    <t>39831300-9 - Čisticí prostředky na podlahy</t>
  </si>
  <si>
    <t>39831600-2 - Čisticí prostředky pro WC</t>
  </si>
  <si>
    <t>39832000-3 - Prostředky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</si>
  <si>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</si>
  <si>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</si>
  <si>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</si>
  <si>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</si>
  <si>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</si>
  <si>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</si>
  <si>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</si>
  <si>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</si>
  <si>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</si>
  <si>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</si>
  <si>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</si>
  <si>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</si>
  <si>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</si>
  <si>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</si>
  <si>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</si>
  <si>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Obchodní název + typ</t>
  </si>
  <si>
    <t>ECO MÝDLOVÝ PROSTŘEDEK NA PODLAHY</t>
  </si>
  <si>
    <t>ks</t>
  </si>
  <si>
    <t>ECO MYCÍ PROSTŘ. WC - gel</t>
  </si>
  <si>
    <t>VYSOCE ÚČINNÝ ODSTAŇOVAČ PLÍSNÍ S ROZPRAŠOVAČEM</t>
  </si>
  <si>
    <t>VYSOCE ÚČINNÝ PROSTŘEDEK NA WC</t>
  </si>
  <si>
    <t>VYSOCE ÚČINNÝ ČISTIČ OKEN S ROZPRAŠOVAČEM</t>
  </si>
  <si>
    <t>Papírové Z-Z ručníky</t>
  </si>
  <si>
    <t>ks (balíček)</t>
  </si>
  <si>
    <t>Balíček skládaných Z-Z ručníků. 2vrstvé, bílé, 100% celuloza, rozměr 23 x 25 cm. Určeno do zásobníků. V kartonu min. 20 ks (balíčků).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</si>
  <si>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</si>
  <si>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</si>
  <si>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PROSTŘEDEK DO MYCÍCH STROJŮ</t>
  </si>
  <si>
    <t>Alkalický prostředek pro strojní čištění podlah. Náplň 10 - 11 kg.</t>
  </si>
  <si>
    <t>MYCÍ PROSTŘ. KUCHYNĚ NA NÁDOBÍ</t>
  </si>
  <si>
    <t>Tekutý přípravek na ruční mytí nádobí, odstraňování mastnoty i ve studené vodě. 
Náplň 5 - 5,5 l.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</si>
  <si>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</si>
  <si>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</si>
  <si>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</si>
  <si>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</si>
  <si>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čistící krém</t>
  </si>
  <si>
    <t>Čistící krém s rozprašovačem - s aktivními odmašťovacími látkami a aktivními látkami proti vodnímu kameni. Náplň 0,5 - 0,75 l.</t>
  </si>
  <si>
    <t>MYCÍ PROSTŘ. WC -  závěs + náplň</t>
  </si>
  <si>
    <t>WC gel (závěs + náplň) - náplň 0,4 l - 0,5 l. Tekutý vysoce viskozní, hustota 0,95 - 1,05 g/cm3.</t>
  </si>
  <si>
    <t>MYCÍ PROSTŘ. WC - tekutý blok</t>
  </si>
  <si>
    <t>Dvoukomorový tekutý WC blok, desinfekční prostředek. Použití: pro hygienickou čistotu a dlouhotrvající intenzivní vůni. Náplň 60 - 75 ml.</t>
  </si>
  <si>
    <t>MYCÍ PROSTŘ. WC - tuhý blok</t>
  </si>
  <si>
    <t>balení</t>
  </si>
  <si>
    <t xml:space="preserve">Hygienické závěsné tuhé bloky do toaletní mísy. Čistí a dezodoruje WC mísy, intenzivní vůně, omezení tvorby vodního kamene. Balení 4 - 6 ks. 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</si>
  <si>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</si>
  <si>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</si>
  <si>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</si>
  <si>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</si>
  <si>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</si>
  <si>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</si>
  <si>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MÝDLO TEKUTÉ - s aplikátorem</t>
  </si>
  <si>
    <t>Husté tekuté mýdlo s glycerinem, s přírodními výtažky, balení s aplikátorem. Náplň 0,75 - 1 l.</t>
  </si>
  <si>
    <t>MÝDLO  TEKUTÉ - bez aplikátoru</t>
  </si>
  <si>
    <t>TEKUTÁ MYCÍ PASTA</t>
  </si>
  <si>
    <t>Abrazivní tekutá mycí pasta na ruce s obsahem zvláčňujících a vyživujících přísad. 
Náplň 0,4 - 0,6 kg.</t>
  </si>
  <si>
    <t>ČISTÍCÍ PŘÍPRAVKY NA SPORÁKY A TROUBY - spray</t>
  </si>
  <si>
    <t>Pěnový čistič - spray - odstranění mastnoty a připálených zbytků. Použití: vnitřní a vnější povrchy sporáků, grilů, horkovzdušných, mikrovlnných trub aj. kuchyňských spotřebičů. Náplň 0,3 - 0,5 l.</t>
  </si>
  <si>
    <t>Vinylové rukavice - M</t>
  </si>
  <si>
    <t>Velikost M. Balení 100 - 120 ks.</t>
  </si>
  <si>
    <t>Vinylové rukavice - L</t>
  </si>
  <si>
    <t>Velikost L. Balení 100 - 120 ks.</t>
  </si>
  <si>
    <t>Pracovní latexové rukavice 8 - 8,5</t>
  </si>
  <si>
    <t>Velikost 8 - 8,5. Balení 100 - 120 ks.</t>
  </si>
  <si>
    <t>Hygienické sáčky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</si>
  <si>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</si>
  <si>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</si>
  <si>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</si>
  <si>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</si>
  <si>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Sáčky na odpadky - pevné</t>
  </si>
  <si>
    <t>63 x 85 cm - 50 litrů. Role 40 - 45 ks.</t>
  </si>
  <si>
    <t>Pytle černé, modré silné</t>
  </si>
  <si>
    <t>70 x 110 cm - 120 litrů, ze silné folie tl. min. 100 mikronů. Role 15 - 20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</si>
  <si>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</si>
  <si>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</si>
  <si>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Koš odpadkový</t>
  </si>
  <si>
    <t xml:space="preserve">Plast, víko výklopné, objem 21 l (± 1 l).  </t>
  </si>
  <si>
    <t xml:space="preserve">Prachovka </t>
  </si>
  <si>
    <t>38 x 38 cm, viskozová, barevná.</t>
  </si>
  <si>
    <t>40 x 40 cm, klasická utěrka švédská z mikrovlákna.</t>
  </si>
  <si>
    <t xml:space="preserve">Souprava WC - plast </t>
  </si>
  <si>
    <t>Kartáč + odkapávací stojan (držák).</t>
  </si>
  <si>
    <t>Kuželový  filtr</t>
  </si>
  <si>
    <t>ECO MYCÍ PROSTŘEDEK NA PODLAHY</t>
  </si>
  <si>
    <t>VYSOCE ÚČINNÝ DEZINFEKČNÍ PROSTŘEDEK</t>
  </si>
  <si>
    <t>VYSOCE ÚČINNÝ ČISTIČ NA GRIL A KONVEKTOMATY</t>
  </si>
  <si>
    <t xml:space="preserve">VYSOCE UČINNÝ MYCÍ PROSTŘEDEK NA NÁDOBÍ  </t>
  </si>
  <si>
    <t>VYSOCE ÚČINNÝ KRÉM NA RUCE</t>
  </si>
  <si>
    <t>Toaletní papír v roli</t>
  </si>
  <si>
    <t>ks 
(role)</t>
  </si>
  <si>
    <t>Role, toal. papír 3-vrstvý, 100% celuloza, min. 150 útržků.</t>
  </si>
  <si>
    <t>MYCÍ PROSTŘEDEK NA PODLAHY</t>
  </si>
  <si>
    <t>Univerzální čistící prostředek, pH: 5 - 6. Použití zejména: mytí podlahových krytin, kachliček, dlaždic, omyvatelných stěn. Náplň 1 - 1,5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</si>
  <si>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</si>
  <si>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</si>
  <si>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</si>
  <si>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</si>
  <si>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Tekutý přípravek na ruční mytí nádobí, odstraňování mastnoty i ve studené vodě. 
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</si>
  <si>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</si>
  <si>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</si>
  <si>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MÝDLO  TUHÉ</t>
  </si>
  <si>
    <t>Toaletní mýdlo - hmotnost 1 ks: min. 100 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</si>
  <si>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</si>
  <si>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</si>
  <si>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Vinylové rukavice - S</t>
  </si>
  <si>
    <t>Velikost S. Balení 100 - 120 ks.</t>
  </si>
  <si>
    <t>Rukavice gumové - L</t>
  </si>
  <si>
    <t>pár</t>
  </si>
  <si>
    <t xml:space="preserve">Vnitřní bavlněná vložka, velikost L.  </t>
  </si>
  <si>
    <t>63 x 74 cm - 60 litrů. Tloušťka min. 7 mic. Role 50 - 60 ks.</t>
  </si>
  <si>
    <t xml:space="preserve">Hadr na podlahu  </t>
  </si>
  <si>
    <t>Z netkaného textilu (vizkóza), rozměr 60 x 70 (oranžový).</t>
  </si>
  <si>
    <t>Houba tvarovaná velká</t>
  </si>
  <si>
    <t>12 x 7 x 4,5 cm, na jedné straně abrazivní vrstva.</t>
  </si>
  <si>
    <t>Drátěnka</t>
  </si>
  <si>
    <t>Spirálová nerez, balení 1-2 ks.</t>
  </si>
  <si>
    <t>Příloha č. 2 Kupní smlouvy - technická specifikace
Čisticí prostředky a hygienické potřeby (II.) 004 - 2025</t>
  </si>
  <si>
    <t>Samostatná faktura</t>
  </si>
  <si>
    <t>NE</t>
  </si>
  <si>
    <t xml:space="preserve"> Zdeněk Kegler,
Tel.: 721 375 541,
E-mail: kegler@ps.zcu.cz</t>
  </si>
  <si>
    <r>
      <rPr>
        <b/>
        <sz val="11"/>
        <color theme="1"/>
        <rFont val="Calibri"/>
        <family val="2"/>
        <charset val="238"/>
        <scheme val="minor"/>
      </rPr>
      <t>Klatovská 51,</t>
    </r>
    <r>
      <rPr>
        <sz val="11"/>
        <color theme="1"/>
        <rFont val="Calibri"/>
        <family val="2"/>
        <charset val="238"/>
        <scheme val="minor"/>
      </rPr>
      <t xml:space="preserve"> 
301 00 Plzeň,
Provoz a služby - Správa budov   </t>
    </r>
  </si>
  <si>
    <r>
      <rPr>
        <b/>
        <sz val="11"/>
        <color theme="1"/>
        <rFont val="Calibri"/>
        <family val="2"/>
        <charset val="238"/>
        <scheme val="minor"/>
      </rPr>
      <t>Kollárova 19,</t>
    </r>
    <r>
      <rPr>
        <sz val="11"/>
        <color theme="1"/>
        <rFont val="Calibri"/>
        <family val="2"/>
        <charset val="238"/>
        <scheme val="minor"/>
      </rPr>
      <t xml:space="preserve"> 
301 00 Plzeň,
Provoz a služby - Správa budov </t>
    </r>
  </si>
  <si>
    <t>Ilona Polívková,
Tel.: 725 549 941,
E-mail: polivkov@skm.zcu.cz</t>
  </si>
  <si>
    <t>Máchova 14,
301 00 Plzeň,
Správa kolejí a menz - VŠ kolej</t>
  </si>
  <si>
    <r>
      <t xml:space="preserve">Čistící prostředek. Použití: na všechny omyvatelné povrchy, plovoucí podlahy, dlažbu a jakýkoli jiný typ podlah. Založené na přírodní bázi a na bázi neutrálních tenzidů. Náplň 5 - 6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</si>
  <si>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</si>
  <si>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 xml:space="preserve">63 x 74 cm - 60 litrů. Pevné sáčky do odpadkových košů, vyrobené z HDPE fólie. Odolné proti roztržení a úniku tekutiny, tloušťka fólie min. 24 mic.
Role 10 - 12 ks.  </t>
  </si>
  <si>
    <t>Sáček do vysavače textilní</t>
  </si>
  <si>
    <t>Pěnový filtr - nebo náhražku</t>
  </si>
  <si>
    <t>Pro vysavače  KARCHER  T 10/16.</t>
  </si>
  <si>
    <t>Pro vysavače  KARCHER  NT 362 ECO.</t>
  </si>
  <si>
    <t>Pro vysavače  KARCHER NT30/1.</t>
  </si>
  <si>
    <t>Pro vysavače  KARCHER   WD 2.</t>
  </si>
  <si>
    <t>Pro vysavače ETA 404 - NEPTUN.</t>
  </si>
  <si>
    <t xml:space="preserve">Pro vysavače ETA 404 - NEPTUN.  </t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</si>
  <si>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 Ekologický hypoalergenní čisticí přípravek. 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</si>
  <si>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Prášek na čištění koberců</t>
  </si>
  <si>
    <t>Pro čistič KARCHER PUZZI - pouze originál, velikost balení 8 - 10 kg.</t>
  </si>
  <si>
    <r>
      <t xml:space="preserve">Tekutý prostředek proti vegetativním formám plísní, kvasinkám, řasám. Rychle působící fungicidní a dezinfekční přípravek. Pro sanaci plísňových napadení dřeva, stěn, omítek, maleb v interiérech i exteriérech, účinný proti mikroskopickým vláknitým houbám, řasám, lišejníkům. Barva žlutá. Chloran sodný 1 - 5%, hydroxid sodný 0,5 - 2% rozprašovač -  500 - 550 ml. </t>
    </r>
    <r>
      <rPr>
        <b/>
        <sz val="11"/>
        <color theme="1"/>
        <rFont val="Calibri"/>
        <family val="2"/>
        <charset val="238"/>
        <scheme val="minor"/>
      </rPr>
      <t>Požadujeme dodržení aktivních složek.</t>
    </r>
  </si>
  <si>
    <r>
      <t xml:space="preserve">Tekutý, hustý, gelový, čisticí a dezinfekční přípravek je určený k čištění a dezinfekci silně znečištěných míst a zejména tam, kde se mohou vyskytovat bakterie nebo plísně.Ideální na čištění a dezinfekci WC. Náplň 900 - 1000ml. Obashuje chlornan sodný, roztok,
obsah aktivního chloru 90 - 95%. </t>
    </r>
    <r>
      <rPr>
        <b/>
        <sz val="11"/>
        <color theme="1"/>
        <rFont val="Calibri"/>
        <family val="2"/>
        <charset val="238"/>
        <scheme val="minor"/>
      </rPr>
      <t>Požadujeme dodržení obsahu aktivního chloru.</t>
    </r>
  </si>
  <si>
    <r>
      <t xml:space="preserve">Zanechává dokonale čistá okna a zrcadla bez nevzhledných šmouh. Jeho složení s alhokolem definitivně odstraňuje veškeré nečistoty a dodává skleněným povrchům dlouhotrvající zářivý lesk. Aktivní receptura chrání proti vodě a nečistotám, díky tomu zůstanou vaše okna déle čistá. Nastavitelná hlavice umožňuje funkci rozprašování i pěny. Rozprašovač 500 - 600ml. Obsahuje: Ethanol &gt;= 1 - &lt; 6%, Kyselina sírová &gt;= 1 - &lt; 1,9 %, Alkoholy &gt;= 1 - &lt; 1,3 % </t>
    </r>
    <r>
      <rPr>
        <b/>
        <sz val="11"/>
        <color theme="1"/>
        <rFont val="Calibri"/>
        <family val="2"/>
        <charset val="238"/>
        <scheme val="minor"/>
      </rPr>
      <t>Požadujeme dodržení chemických vlastností přípravku.</t>
    </r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</si>
  <si>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</si>
  <si>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r>
      <t xml:space="preserve">Tekutý dezinfekční přípravek, účinně dezinfikuje vodu (bazény, studny) a povrchy, spolehlivě likviduje bakterie, viry, řasy a houby. Odstaňuje až 99,9% bakterií a virů. Obsah 1 - 1,2l. Obsah aktivního chloru 90 - 95%. </t>
    </r>
    <r>
      <rPr>
        <b/>
        <sz val="11"/>
        <color theme="1"/>
        <rFont val="Calibri"/>
        <family val="2"/>
        <charset val="238"/>
        <scheme val="minor"/>
      </rPr>
      <t>Požadujeme dodržení obsahu aktivníhio chlóru.</t>
    </r>
  </si>
  <si>
    <r>
      <t xml:space="preserve">Netoxický, na odstranění odolné mastnoty a připálené zbytky potravin. Určený do potravinářských provozů např. na trouby, grily a konvektomaty. Obsahuje  propanol 3-10%, 2-aminoethanol 1-3% Ph 10- 11 (neředěný). Náplň 700 - 750 ml, rozprašovač. </t>
    </r>
    <r>
      <rPr>
        <b/>
        <sz val="11"/>
        <color theme="1"/>
        <rFont val="Calibri"/>
        <family val="2"/>
        <charset val="238"/>
        <scheme val="minor"/>
      </rPr>
      <t>Požadujeme dodržení hodnoty Ph.</t>
    </r>
  </si>
  <si>
    <r>
      <t>Tekutý přípravek na ruční mytí nádobí. 5 - 15 % aniontové povrchově aktivní látky. Sodium Laureth Sulfate 10-20%, Lauramine Oxide 1-5%. 
Hodnota pH 8.2 - 9,7. Náplň 900 ml - 1000 ml.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hodnot pH.</t>
    </r>
  </si>
  <si>
    <r>
      <t>Tekutý prostředek proti vegetativním formám plísní, kvasinkám, řasám. Rychle působící fungicidní a dezinfekční přípravek. Pro sanaci plísňových napadení dřeva, stěn, omítek, maleb v interiérech i exteriérech, účinný proti mikroskopickým vláknitým houbám, řasám, lišejníkům. Barva žlutá. Chloran sodný 1 - 5%, hydroxid sodný 0,5 - 2% rozprašovač -  500 - 550 ml.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aktivních složek.</t>
    </r>
  </si>
  <si>
    <r>
      <t>Tekutý, hustý, gelový, čisticí a dezinfekční přípravek je určený k čištění a dezinfekci silně znečištěných míst a zejména tam, kde se mohou vyskytovat bakterie nebo plísně.Ideální na čištění a dezinfekci WC. Náplň 900 - 1000ml. Obashuje chlornan sodný, roztok,
obsah aktivního chloru 90 - 95%.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obsahu aktivního chloru.</t>
    </r>
  </si>
  <si>
    <r>
      <t>Zanechává dokonale čistá okna a zrcadla bez nevzhledných šmouh. Jeho složení s alhokolem definitivně odstraňuje veškeré nečistoty a dodává skleněným povrchům dlouhotrvající zářivý lesk. Aktivní receptura chrání proti vodě a nečistotám, díky tomu zůstanou vaše okna déle čistá. Nastavitelná hlavice umožňuje funkci rozprašování i pěny. Rozprašovač 500 - 600ml. Obsahuje: Ethanol &gt;= 1 - &lt; 6%, Kyselina sírová &gt;= 1 - &lt; 1,9 %, Alkoholy &gt;= 1 - &lt; 1,3 %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chemických vlastností přípravku.</t>
    </r>
  </si>
  <si>
    <r>
      <t xml:space="preserve">Krém na ruce speciálně vyvinutý tak, aby poskytl okamžitou úlevu a hydrataci suché, velmi suché a popraskané pokožce. Vysoce hydratační složení přírodních esenciálních olejů pokožku intenzivně hydratuje, zvláčňuje a napomáhá jejímu hojení. Poskytuje jí dlouhotrvající ochrannou péči před chladným i drsným počasím a posiluje její přirozenou ochrannou bariéru. Obsahuje 45 - 50 % vazelíny, 3 - 4 % lanolinu. Náplň 75 - 100ml.  </t>
    </r>
    <r>
      <rPr>
        <b/>
        <sz val="11"/>
        <color theme="1"/>
        <rFont val="Calibri"/>
        <family val="2"/>
        <charset val="238"/>
        <scheme val="minor"/>
      </rPr>
      <t>Požadujeme dodržční obsahu přírodních hydratačních složek.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</si>
</sst>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54">
    <xf numFmtId="0" fontId="0" fillId="0" borderId="0" xfId="0"/>
    <xf numFmtId="0" fontId="20" fillId="6" borderId="7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Protection="1"/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Alignment="1" applyProtection="1">
      <alignment horizontal="left" vertical="center" wrapText="1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0" fillId="6" borderId="13" xfId="0" applyFont="1" applyFill="1" applyBorder="1" applyAlignment="1" applyProtection="1">
      <alignment horizontal="center" vertical="center" wrapText="1"/>
    </xf>
    <xf numFmtId="0" fontId="20" fillId="6" borderId="15" xfId="0" applyFont="1" applyFill="1" applyBorder="1" applyAlignment="1" applyProtection="1">
      <alignment horizontal="center" vertical="center" wrapText="1"/>
    </xf>
    <xf numFmtId="0" fontId="20" fillId="6" borderId="16" xfId="0" applyFont="1" applyFill="1" applyBorder="1" applyAlignment="1" applyProtection="1">
      <alignment horizontal="center" vertical="center" wrapText="1"/>
    </xf>
    <xf numFmtId="0" fontId="20" fillId="6" borderId="14" xfId="0" applyFont="1" applyFill="1" applyBorder="1" applyAlignment="1" applyProtection="1">
      <alignment horizontal="center" vertical="center" wrapText="1"/>
    </xf>
    <xf numFmtId="0" fontId="20" fillId="6" borderId="24" xfId="0" applyFont="1" applyFill="1" applyBorder="1" applyAlignment="1" applyProtection="1">
      <alignment horizontal="center" vertical="center" wrapText="1"/>
    </xf>
    <xf numFmtId="0" fontId="20" fillId="6" borderId="2" xfId="0" applyFont="1" applyFill="1" applyBorder="1" applyAlignment="1" applyProtection="1">
      <alignment horizontal="center" vertical="center" wrapText="1"/>
    </xf>
    <xf numFmtId="0" fontId="20" fillId="6" borderId="17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ont>
        <b val="0"/>
        <i val="0"/>
      </font>
      <fill>
        <patternFill>
          <bgColor rgb="FFCCFCC8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8"/>
  <sheetViews>
    <sheetView tabSelected="1" zoomScale="80" zoomScaleNormal="80" workbookViewId="0">
      <selection activeCell="G9" sqref="G9"/>
    </sheetView>
  </sheetViews>
  <sheetFormatPr defaultRowHeight="15" x14ac:dyDescent="0.25"/>
  <cols>
    <col min="1" max="1" width="1.42578125" style="2" bestFit="1" customWidth="1"/>
    <col min="2" max="2" width="5.5703125" style="2" bestFit="1" customWidth="1"/>
    <col min="3" max="3" width="42.7109375" style="4" customWidth="1"/>
    <col min="4" max="4" width="9.5703125" style="103" bestFit="1" customWidth="1"/>
    <col min="5" max="5" width="9" style="3" bestFit="1" customWidth="1"/>
    <col min="6" max="6" width="133.5703125" style="4" customWidth="1"/>
    <col min="7" max="7" width="36" style="4" customWidth="1"/>
    <col min="8" max="8" width="17.7109375" style="4" hidden="1" customWidth="1"/>
    <col min="9" max="9" width="24" style="2" bestFit="1" customWidth="1"/>
    <col min="10" max="10" width="23.2851562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9" style="2" bestFit="1" customWidth="1"/>
    <col min="15" max="15" width="28.28515625" style="2" hidden="1" customWidth="1"/>
    <col min="16" max="16" width="21" style="2" hidden="1" customWidth="1"/>
    <col min="17" max="17" width="35.42578125" style="2" customWidth="1"/>
    <col min="18" max="18" width="30.85546875" style="2" customWidth="1"/>
    <col min="19" max="19" width="25.42578125" style="2" customWidth="1"/>
    <col min="20" max="20" width="11.5703125" style="2" hidden="1" customWidth="1"/>
    <col min="21" max="21" width="62.28515625" style="5" customWidth="1"/>
    <col min="22" max="16384" width="9.140625" style="2"/>
  </cols>
  <sheetData>
    <row r="1" spans="1:21" ht="36" customHeight="1" x14ac:dyDescent="0.25">
      <c r="B1" s="115" t="s">
        <v>140</v>
      </c>
      <c r="C1" s="116"/>
      <c r="D1" s="116"/>
    </row>
    <row r="2" spans="1:21" ht="20.100000000000001" customHeight="1" x14ac:dyDescent="0.25">
      <c r="C2" s="2"/>
      <c r="D2" s="6"/>
      <c r="E2" s="7"/>
      <c r="F2" s="8"/>
      <c r="G2" s="8"/>
      <c r="H2" s="8"/>
      <c r="I2" s="8"/>
      <c r="J2" s="9"/>
      <c r="K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15.75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</row>
    <row r="4" spans="1:21" ht="20.100000000000001" customHeight="1" thickBot="1" x14ac:dyDescent="0.3">
      <c r="B4" s="17"/>
      <c r="C4" s="18" t="s">
        <v>1</v>
      </c>
      <c r="D4" s="15"/>
      <c r="E4" s="15"/>
      <c r="F4" s="15"/>
      <c r="G4" s="15"/>
      <c r="H4" s="8"/>
      <c r="I4" s="10"/>
      <c r="J4" s="10"/>
      <c r="L4" s="10"/>
    </row>
    <row r="5" spans="1:21" ht="34.5" customHeight="1" thickBot="1" x14ac:dyDescent="0.3">
      <c r="B5" s="19"/>
      <c r="C5" s="20"/>
      <c r="D5" s="21"/>
      <c r="E5" s="21"/>
      <c r="F5" s="8"/>
      <c r="G5" s="22" t="s">
        <v>2</v>
      </c>
      <c r="H5" s="23"/>
      <c r="J5" s="22" t="s">
        <v>2</v>
      </c>
      <c r="U5" s="24"/>
    </row>
    <row r="6" spans="1:21" ht="76.5" thickTop="1" thickBot="1" x14ac:dyDescent="0.3">
      <c r="B6" s="25" t="s">
        <v>3</v>
      </c>
      <c r="C6" s="26" t="s">
        <v>25</v>
      </c>
      <c r="D6" s="26" t="s">
        <v>4</v>
      </c>
      <c r="E6" s="26" t="s">
        <v>26</v>
      </c>
      <c r="F6" s="26" t="s">
        <v>27</v>
      </c>
      <c r="G6" s="27" t="s">
        <v>40</v>
      </c>
      <c r="H6" s="26" t="s">
        <v>28</v>
      </c>
      <c r="I6" s="26" t="s">
        <v>5</v>
      </c>
      <c r="J6" s="28" t="s">
        <v>6</v>
      </c>
      <c r="K6" s="29" t="s">
        <v>7</v>
      </c>
      <c r="L6" s="29" t="s">
        <v>8</v>
      </c>
      <c r="M6" s="26" t="s">
        <v>29</v>
      </c>
      <c r="N6" s="26" t="s">
        <v>30</v>
      </c>
      <c r="O6" s="26" t="s">
        <v>37</v>
      </c>
      <c r="P6" s="26" t="s">
        <v>31</v>
      </c>
      <c r="Q6" s="29" t="s">
        <v>32</v>
      </c>
      <c r="R6" s="26" t="s">
        <v>33</v>
      </c>
      <c r="S6" s="26" t="s">
        <v>38</v>
      </c>
      <c r="T6" s="26" t="s">
        <v>34</v>
      </c>
      <c r="U6" s="26" t="s">
        <v>35</v>
      </c>
    </row>
    <row r="7" spans="1:21" ht="65.25" customHeight="1" thickTop="1" x14ac:dyDescent="0.25">
      <c r="A7" s="30"/>
      <c r="B7" s="31">
        <v>1</v>
      </c>
      <c r="C7" s="32" t="s">
        <v>41</v>
      </c>
      <c r="D7" s="33">
        <v>4</v>
      </c>
      <c r="E7" s="34" t="s">
        <v>42</v>
      </c>
      <c r="F7" s="35" t="s">
        <v>148</v>
      </c>
      <c r="G7" s="122" t="s">
        <v>142</v>
      </c>
      <c r="H7" s="36">
        <f t="shared" ref="H7:H78" si="0">D7*I7</f>
        <v>920</v>
      </c>
      <c r="I7" s="37">
        <v>230</v>
      </c>
      <c r="J7" s="104"/>
      <c r="K7" s="38">
        <f t="shared" ref="K7:K14" si="1">D7*J7</f>
        <v>0</v>
      </c>
      <c r="L7" s="39" t="str">
        <f t="shared" ref="L7:L14" si="2">IF(ISNUMBER(J7), IF(J7&gt;I7,"NEVYHOVUJE","VYHOVUJE")," ")</f>
        <v xml:space="preserve"> </v>
      </c>
      <c r="M7" s="151" t="s">
        <v>141</v>
      </c>
      <c r="N7" s="152" t="s">
        <v>142</v>
      </c>
      <c r="O7" s="141"/>
      <c r="P7" s="141"/>
      <c r="Q7" s="129" t="s">
        <v>143</v>
      </c>
      <c r="R7" s="129" t="s">
        <v>144</v>
      </c>
      <c r="S7" s="142" t="s">
        <v>39</v>
      </c>
      <c r="T7" s="141"/>
      <c r="U7" s="34" t="s">
        <v>22</v>
      </c>
    </row>
    <row r="8" spans="1:21" ht="63" customHeight="1" x14ac:dyDescent="0.25">
      <c r="B8" s="40">
        <v>2</v>
      </c>
      <c r="C8" s="41" t="s">
        <v>43</v>
      </c>
      <c r="D8" s="42">
        <v>60</v>
      </c>
      <c r="E8" s="43" t="s">
        <v>42</v>
      </c>
      <c r="F8" s="44" t="s">
        <v>149</v>
      </c>
      <c r="G8" s="123"/>
      <c r="H8" s="45">
        <f t="shared" si="0"/>
        <v>2820</v>
      </c>
      <c r="I8" s="46">
        <v>47</v>
      </c>
      <c r="J8" s="105"/>
      <c r="K8" s="47">
        <f t="shared" si="1"/>
        <v>0</v>
      </c>
      <c r="L8" s="48" t="str">
        <f t="shared" si="2"/>
        <v xml:space="preserve"> </v>
      </c>
      <c r="M8" s="139"/>
      <c r="N8" s="153"/>
      <c r="O8" s="133"/>
      <c r="P8" s="133"/>
      <c r="Q8" s="130"/>
      <c r="R8" s="143"/>
      <c r="S8" s="136"/>
      <c r="T8" s="133"/>
      <c r="U8" s="43" t="s">
        <v>23</v>
      </c>
    </row>
    <row r="9" spans="1:21" ht="61.5" customHeight="1" x14ac:dyDescent="0.25">
      <c r="B9" s="40">
        <v>3</v>
      </c>
      <c r="C9" s="41" t="s">
        <v>44</v>
      </c>
      <c r="D9" s="42">
        <v>20</v>
      </c>
      <c r="E9" s="43" t="s">
        <v>42</v>
      </c>
      <c r="F9" s="44" t="s">
        <v>162</v>
      </c>
      <c r="G9" s="1"/>
      <c r="H9" s="45">
        <f t="shared" si="0"/>
        <v>1800</v>
      </c>
      <c r="I9" s="46">
        <v>90</v>
      </c>
      <c r="J9" s="105"/>
      <c r="K9" s="47">
        <f t="shared" si="1"/>
        <v>0</v>
      </c>
      <c r="L9" s="48" t="str">
        <f t="shared" si="2"/>
        <v xml:space="preserve"> </v>
      </c>
      <c r="M9" s="139"/>
      <c r="N9" s="153"/>
      <c r="O9" s="133"/>
      <c r="P9" s="133"/>
      <c r="Q9" s="130"/>
      <c r="R9" s="143"/>
      <c r="S9" s="136"/>
      <c r="T9" s="133"/>
      <c r="U9" s="43" t="s">
        <v>21</v>
      </c>
    </row>
    <row r="10" spans="1:21" ht="54.75" customHeight="1" x14ac:dyDescent="0.25">
      <c r="B10" s="40">
        <v>4</v>
      </c>
      <c r="C10" s="41" t="s">
        <v>45</v>
      </c>
      <c r="D10" s="42">
        <v>20</v>
      </c>
      <c r="E10" s="43" t="s">
        <v>42</v>
      </c>
      <c r="F10" s="44" t="s">
        <v>163</v>
      </c>
      <c r="G10" s="1"/>
      <c r="H10" s="45">
        <f t="shared" si="0"/>
        <v>1100</v>
      </c>
      <c r="I10" s="46">
        <v>55</v>
      </c>
      <c r="J10" s="105"/>
      <c r="K10" s="47">
        <f t="shared" si="1"/>
        <v>0</v>
      </c>
      <c r="L10" s="48" t="str">
        <f t="shared" si="2"/>
        <v xml:space="preserve"> </v>
      </c>
      <c r="M10" s="139"/>
      <c r="N10" s="153"/>
      <c r="O10" s="133"/>
      <c r="P10" s="133"/>
      <c r="Q10" s="130"/>
      <c r="R10" s="143"/>
      <c r="S10" s="136"/>
      <c r="T10" s="133"/>
      <c r="U10" s="43" t="s">
        <v>21</v>
      </c>
    </row>
    <row r="11" spans="1:21" ht="77.25" customHeight="1" x14ac:dyDescent="0.25">
      <c r="B11" s="40">
        <v>5</v>
      </c>
      <c r="C11" s="41" t="s">
        <v>46</v>
      </c>
      <c r="D11" s="42">
        <v>20</v>
      </c>
      <c r="E11" s="43" t="s">
        <v>42</v>
      </c>
      <c r="F11" s="44" t="s">
        <v>164</v>
      </c>
      <c r="G11" s="1"/>
      <c r="H11" s="45">
        <f t="shared" si="0"/>
        <v>1400</v>
      </c>
      <c r="I11" s="46">
        <v>70</v>
      </c>
      <c r="J11" s="105"/>
      <c r="K11" s="47">
        <f t="shared" si="1"/>
        <v>0</v>
      </c>
      <c r="L11" s="48" t="str">
        <f t="shared" si="2"/>
        <v xml:space="preserve"> </v>
      </c>
      <c r="M11" s="139"/>
      <c r="N11" s="153"/>
      <c r="O11" s="133"/>
      <c r="P11" s="133"/>
      <c r="Q11" s="130"/>
      <c r="R11" s="143"/>
      <c r="S11" s="136"/>
      <c r="T11" s="133"/>
      <c r="U11" s="43" t="s">
        <v>21</v>
      </c>
    </row>
    <row r="12" spans="1:21" ht="36" customHeight="1" x14ac:dyDescent="0.25">
      <c r="B12" s="40">
        <v>6</v>
      </c>
      <c r="C12" s="41" t="s">
        <v>47</v>
      </c>
      <c r="D12" s="42">
        <v>1200</v>
      </c>
      <c r="E12" s="43" t="s">
        <v>48</v>
      </c>
      <c r="F12" s="49" t="s">
        <v>49</v>
      </c>
      <c r="G12" s="124" t="s">
        <v>142</v>
      </c>
      <c r="H12" s="45">
        <f t="shared" si="0"/>
        <v>26400</v>
      </c>
      <c r="I12" s="46">
        <v>22</v>
      </c>
      <c r="J12" s="105"/>
      <c r="K12" s="47">
        <f t="shared" si="1"/>
        <v>0</v>
      </c>
      <c r="L12" s="48" t="str">
        <f t="shared" si="2"/>
        <v xml:space="preserve"> </v>
      </c>
      <c r="M12" s="139"/>
      <c r="N12" s="153"/>
      <c r="O12" s="133"/>
      <c r="P12" s="133"/>
      <c r="Q12" s="130"/>
      <c r="R12" s="143"/>
      <c r="S12" s="136"/>
      <c r="T12" s="133"/>
      <c r="U12" s="43" t="s">
        <v>15</v>
      </c>
    </row>
    <row r="13" spans="1:21" ht="45" customHeight="1" x14ac:dyDescent="0.25">
      <c r="B13" s="40">
        <v>7</v>
      </c>
      <c r="C13" s="41" t="s">
        <v>50</v>
      </c>
      <c r="D13" s="42">
        <v>20</v>
      </c>
      <c r="E13" s="43" t="s">
        <v>42</v>
      </c>
      <c r="F13" s="49" t="s">
        <v>51</v>
      </c>
      <c r="G13" s="125"/>
      <c r="H13" s="45">
        <f t="shared" si="0"/>
        <v>1500</v>
      </c>
      <c r="I13" s="46">
        <v>75</v>
      </c>
      <c r="J13" s="105"/>
      <c r="K13" s="47">
        <f t="shared" si="1"/>
        <v>0</v>
      </c>
      <c r="L13" s="48" t="str">
        <f t="shared" si="2"/>
        <v xml:space="preserve"> </v>
      </c>
      <c r="M13" s="139"/>
      <c r="N13" s="153"/>
      <c r="O13" s="133"/>
      <c r="P13" s="133"/>
      <c r="Q13" s="130"/>
      <c r="R13" s="143"/>
      <c r="S13" s="136"/>
      <c r="T13" s="133"/>
      <c r="U13" s="43" t="s">
        <v>22</v>
      </c>
    </row>
    <row r="14" spans="1:21" ht="24.75" customHeight="1" x14ac:dyDescent="0.25">
      <c r="B14" s="40">
        <v>8</v>
      </c>
      <c r="C14" s="41" t="s">
        <v>52</v>
      </c>
      <c r="D14" s="42">
        <v>2</v>
      </c>
      <c r="E14" s="43" t="s">
        <v>42</v>
      </c>
      <c r="F14" s="50" t="s">
        <v>53</v>
      </c>
      <c r="G14" s="125"/>
      <c r="H14" s="45">
        <f t="shared" si="0"/>
        <v>640</v>
      </c>
      <c r="I14" s="46">
        <v>320</v>
      </c>
      <c r="J14" s="105"/>
      <c r="K14" s="47">
        <f t="shared" si="1"/>
        <v>0</v>
      </c>
      <c r="L14" s="48" t="str">
        <f t="shared" si="2"/>
        <v xml:space="preserve"> </v>
      </c>
      <c r="M14" s="139"/>
      <c r="N14" s="153"/>
      <c r="O14" s="133"/>
      <c r="P14" s="133"/>
      <c r="Q14" s="130"/>
      <c r="R14" s="143"/>
      <c r="S14" s="136"/>
      <c r="T14" s="133"/>
      <c r="U14" s="43" t="s">
        <v>21</v>
      </c>
    </row>
    <row r="15" spans="1:21" ht="37.5" customHeight="1" x14ac:dyDescent="0.25">
      <c r="B15" s="40">
        <v>9</v>
      </c>
      <c r="C15" s="41" t="s">
        <v>54</v>
      </c>
      <c r="D15" s="42">
        <v>2</v>
      </c>
      <c r="E15" s="43" t="s">
        <v>42</v>
      </c>
      <c r="F15" s="49" t="s">
        <v>55</v>
      </c>
      <c r="G15" s="125"/>
      <c r="H15" s="45">
        <f t="shared" si="0"/>
        <v>140</v>
      </c>
      <c r="I15" s="46">
        <v>70</v>
      </c>
      <c r="J15" s="105"/>
      <c r="K15" s="47">
        <f t="shared" ref="K15:K38" si="3">D15*J15</f>
        <v>0</v>
      </c>
      <c r="L15" s="48" t="str">
        <f t="shared" ref="L15:L38" si="4">IF(ISNUMBER(J15), IF(J15&gt;I15,"NEVYHOVUJE","VYHOVUJE")," ")</f>
        <v xml:space="preserve"> </v>
      </c>
      <c r="M15" s="139"/>
      <c r="N15" s="153"/>
      <c r="O15" s="133"/>
      <c r="P15" s="133"/>
      <c r="Q15" s="130"/>
      <c r="R15" s="143"/>
      <c r="S15" s="136"/>
      <c r="T15" s="133"/>
      <c r="U15" s="43" t="s">
        <v>24</v>
      </c>
    </row>
    <row r="16" spans="1:21" ht="35.25" customHeight="1" x14ac:dyDescent="0.25">
      <c r="B16" s="40">
        <v>10</v>
      </c>
      <c r="C16" s="41" t="s">
        <v>56</v>
      </c>
      <c r="D16" s="42">
        <v>20</v>
      </c>
      <c r="E16" s="43" t="s">
        <v>42</v>
      </c>
      <c r="F16" s="49" t="s">
        <v>57</v>
      </c>
      <c r="G16" s="125"/>
      <c r="H16" s="45">
        <f t="shared" si="0"/>
        <v>600</v>
      </c>
      <c r="I16" s="46">
        <v>30</v>
      </c>
      <c r="J16" s="105"/>
      <c r="K16" s="47">
        <f t="shared" si="3"/>
        <v>0</v>
      </c>
      <c r="L16" s="48" t="str">
        <f t="shared" si="4"/>
        <v xml:space="preserve"> </v>
      </c>
      <c r="M16" s="139"/>
      <c r="N16" s="153"/>
      <c r="O16" s="133"/>
      <c r="P16" s="133"/>
      <c r="Q16" s="130"/>
      <c r="R16" s="143"/>
      <c r="S16" s="136"/>
      <c r="T16" s="133"/>
      <c r="U16" s="43" t="s">
        <v>21</v>
      </c>
    </row>
    <row r="17" spans="2:21" ht="36.75" customHeight="1" x14ac:dyDescent="0.25">
      <c r="B17" s="40">
        <v>11</v>
      </c>
      <c r="C17" s="41" t="s">
        <v>58</v>
      </c>
      <c r="D17" s="42">
        <v>20</v>
      </c>
      <c r="E17" s="43" t="s">
        <v>42</v>
      </c>
      <c r="F17" s="49" t="s">
        <v>59</v>
      </c>
      <c r="G17" s="125"/>
      <c r="H17" s="45">
        <f t="shared" si="0"/>
        <v>700</v>
      </c>
      <c r="I17" s="46">
        <v>35</v>
      </c>
      <c r="J17" s="105"/>
      <c r="K17" s="47">
        <f t="shared" si="3"/>
        <v>0</v>
      </c>
      <c r="L17" s="48" t="str">
        <f t="shared" si="4"/>
        <v xml:space="preserve"> </v>
      </c>
      <c r="M17" s="139"/>
      <c r="N17" s="153"/>
      <c r="O17" s="133"/>
      <c r="P17" s="133"/>
      <c r="Q17" s="130"/>
      <c r="R17" s="143"/>
      <c r="S17" s="136"/>
      <c r="T17" s="133"/>
      <c r="U17" s="43" t="s">
        <v>21</v>
      </c>
    </row>
    <row r="18" spans="2:21" ht="20.25" customHeight="1" x14ac:dyDescent="0.25">
      <c r="B18" s="40">
        <v>12</v>
      </c>
      <c r="C18" s="41" t="s">
        <v>60</v>
      </c>
      <c r="D18" s="42">
        <v>20</v>
      </c>
      <c r="E18" s="43" t="s">
        <v>42</v>
      </c>
      <c r="F18" s="49" t="s">
        <v>61</v>
      </c>
      <c r="G18" s="125"/>
      <c r="H18" s="45">
        <f t="shared" si="0"/>
        <v>600</v>
      </c>
      <c r="I18" s="46">
        <v>30</v>
      </c>
      <c r="J18" s="105"/>
      <c r="K18" s="47">
        <f t="shared" si="3"/>
        <v>0</v>
      </c>
      <c r="L18" s="48" t="str">
        <f t="shared" si="4"/>
        <v xml:space="preserve"> </v>
      </c>
      <c r="M18" s="139"/>
      <c r="N18" s="153"/>
      <c r="O18" s="133"/>
      <c r="P18" s="133"/>
      <c r="Q18" s="130"/>
      <c r="R18" s="143"/>
      <c r="S18" s="136"/>
      <c r="T18" s="133"/>
      <c r="U18" s="43" t="s">
        <v>21</v>
      </c>
    </row>
    <row r="19" spans="2:21" ht="20.25" customHeight="1" x14ac:dyDescent="0.25">
      <c r="B19" s="40">
        <v>13</v>
      </c>
      <c r="C19" s="41" t="s">
        <v>62</v>
      </c>
      <c r="D19" s="42">
        <v>30</v>
      </c>
      <c r="E19" s="43" t="s">
        <v>42</v>
      </c>
      <c r="F19" s="50" t="s">
        <v>63</v>
      </c>
      <c r="G19" s="125"/>
      <c r="H19" s="45">
        <f t="shared" si="0"/>
        <v>1650</v>
      </c>
      <c r="I19" s="46">
        <v>55</v>
      </c>
      <c r="J19" s="105"/>
      <c r="K19" s="47">
        <f t="shared" si="3"/>
        <v>0</v>
      </c>
      <c r="L19" s="48" t="str">
        <f t="shared" si="4"/>
        <v xml:space="preserve"> </v>
      </c>
      <c r="M19" s="139"/>
      <c r="N19" s="153"/>
      <c r="O19" s="133"/>
      <c r="P19" s="133"/>
      <c r="Q19" s="130"/>
      <c r="R19" s="143"/>
      <c r="S19" s="136"/>
      <c r="T19" s="133"/>
      <c r="U19" s="43" t="s">
        <v>23</v>
      </c>
    </row>
    <row r="20" spans="2:21" ht="20.25" customHeight="1" x14ac:dyDescent="0.25">
      <c r="B20" s="40">
        <v>14</v>
      </c>
      <c r="C20" s="41" t="s">
        <v>64</v>
      </c>
      <c r="D20" s="42">
        <v>30</v>
      </c>
      <c r="E20" s="43" t="s">
        <v>42</v>
      </c>
      <c r="F20" s="49" t="s">
        <v>65</v>
      </c>
      <c r="G20" s="125"/>
      <c r="H20" s="45">
        <f t="shared" si="0"/>
        <v>1050</v>
      </c>
      <c r="I20" s="46">
        <v>35</v>
      </c>
      <c r="J20" s="105"/>
      <c r="K20" s="47">
        <f t="shared" si="3"/>
        <v>0</v>
      </c>
      <c r="L20" s="48" t="str">
        <f t="shared" si="4"/>
        <v xml:space="preserve"> </v>
      </c>
      <c r="M20" s="139"/>
      <c r="N20" s="153"/>
      <c r="O20" s="133"/>
      <c r="P20" s="133"/>
      <c r="Q20" s="130"/>
      <c r="R20" s="143"/>
      <c r="S20" s="136"/>
      <c r="T20" s="133"/>
      <c r="U20" s="43" t="s">
        <v>23</v>
      </c>
    </row>
    <row r="21" spans="2:21" x14ac:dyDescent="0.25">
      <c r="B21" s="40">
        <v>15</v>
      </c>
      <c r="C21" s="41" t="s">
        <v>66</v>
      </c>
      <c r="D21" s="42">
        <v>20</v>
      </c>
      <c r="E21" s="43" t="s">
        <v>67</v>
      </c>
      <c r="F21" s="49" t="s">
        <v>68</v>
      </c>
      <c r="G21" s="125"/>
      <c r="H21" s="45">
        <f t="shared" si="0"/>
        <v>800</v>
      </c>
      <c r="I21" s="46">
        <v>40</v>
      </c>
      <c r="J21" s="105"/>
      <c r="K21" s="47">
        <f t="shared" si="3"/>
        <v>0</v>
      </c>
      <c r="L21" s="48" t="str">
        <f t="shared" si="4"/>
        <v xml:space="preserve"> </v>
      </c>
      <c r="M21" s="139"/>
      <c r="N21" s="153"/>
      <c r="O21" s="133"/>
      <c r="P21" s="133"/>
      <c r="Q21" s="130"/>
      <c r="R21" s="143"/>
      <c r="S21" s="136"/>
      <c r="T21" s="133"/>
      <c r="U21" s="43" t="s">
        <v>23</v>
      </c>
    </row>
    <row r="22" spans="2:21" ht="27.75" customHeight="1" x14ac:dyDescent="0.25">
      <c r="B22" s="40">
        <v>16</v>
      </c>
      <c r="C22" s="41" t="s">
        <v>69</v>
      </c>
      <c r="D22" s="42">
        <v>40</v>
      </c>
      <c r="E22" s="43" t="s">
        <v>42</v>
      </c>
      <c r="F22" s="49" t="s">
        <v>70</v>
      </c>
      <c r="G22" s="125"/>
      <c r="H22" s="45">
        <f t="shared" si="0"/>
        <v>1000</v>
      </c>
      <c r="I22" s="46">
        <v>25</v>
      </c>
      <c r="J22" s="105"/>
      <c r="K22" s="47">
        <f t="shared" si="3"/>
        <v>0</v>
      </c>
      <c r="L22" s="48" t="str">
        <f t="shared" si="4"/>
        <v xml:space="preserve"> </v>
      </c>
      <c r="M22" s="139"/>
      <c r="N22" s="153"/>
      <c r="O22" s="133"/>
      <c r="P22" s="133"/>
      <c r="Q22" s="130"/>
      <c r="R22" s="143"/>
      <c r="S22" s="136"/>
      <c r="T22" s="133"/>
      <c r="U22" s="43" t="s">
        <v>20</v>
      </c>
    </row>
    <row r="23" spans="2:21" ht="22.5" customHeight="1" x14ac:dyDescent="0.25">
      <c r="B23" s="40">
        <v>17</v>
      </c>
      <c r="C23" s="41" t="s">
        <v>71</v>
      </c>
      <c r="D23" s="42">
        <v>40</v>
      </c>
      <c r="E23" s="43" t="s">
        <v>42</v>
      </c>
      <c r="F23" s="49" t="s">
        <v>72</v>
      </c>
      <c r="G23" s="125"/>
      <c r="H23" s="45">
        <f t="shared" si="0"/>
        <v>800</v>
      </c>
      <c r="I23" s="46">
        <v>20</v>
      </c>
      <c r="J23" s="105"/>
      <c r="K23" s="47">
        <f t="shared" si="3"/>
        <v>0</v>
      </c>
      <c r="L23" s="48" t="str">
        <f t="shared" si="4"/>
        <v xml:space="preserve"> </v>
      </c>
      <c r="M23" s="139"/>
      <c r="N23" s="153"/>
      <c r="O23" s="133"/>
      <c r="P23" s="133"/>
      <c r="Q23" s="130"/>
      <c r="R23" s="143"/>
      <c r="S23" s="136"/>
      <c r="T23" s="133"/>
      <c r="U23" s="43" t="s">
        <v>20</v>
      </c>
    </row>
    <row r="24" spans="2:21" ht="24" customHeight="1" x14ac:dyDescent="0.25">
      <c r="B24" s="40">
        <v>18</v>
      </c>
      <c r="C24" s="41" t="s">
        <v>73</v>
      </c>
      <c r="D24" s="42">
        <v>4</v>
      </c>
      <c r="E24" s="43" t="s">
        <v>42</v>
      </c>
      <c r="F24" s="49" t="s">
        <v>74</v>
      </c>
      <c r="G24" s="125"/>
      <c r="H24" s="45">
        <f t="shared" si="0"/>
        <v>1000</v>
      </c>
      <c r="I24" s="46">
        <v>250</v>
      </c>
      <c r="J24" s="105"/>
      <c r="K24" s="47">
        <f t="shared" si="3"/>
        <v>0</v>
      </c>
      <c r="L24" s="48" t="str">
        <f t="shared" si="4"/>
        <v xml:space="preserve"> </v>
      </c>
      <c r="M24" s="139"/>
      <c r="N24" s="153"/>
      <c r="O24" s="133"/>
      <c r="P24" s="133"/>
      <c r="Q24" s="130"/>
      <c r="R24" s="143"/>
      <c r="S24" s="136"/>
      <c r="T24" s="133"/>
      <c r="U24" s="43" t="s">
        <v>20</v>
      </c>
    </row>
    <row r="25" spans="2:21" ht="28.5" customHeight="1" x14ac:dyDescent="0.25">
      <c r="B25" s="40">
        <v>19</v>
      </c>
      <c r="C25" s="50" t="s">
        <v>75</v>
      </c>
      <c r="D25" s="42">
        <v>5</v>
      </c>
      <c r="E25" s="43" t="s">
        <v>42</v>
      </c>
      <c r="F25" s="50" t="s">
        <v>76</v>
      </c>
      <c r="G25" s="125"/>
      <c r="H25" s="45">
        <f t="shared" si="0"/>
        <v>125</v>
      </c>
      <c r="I25" s="46">
        <v>25</v>
      </c>
      <c r="J25" s="105"/>
      <c r="K25" s="47">
        <f t="shared" si="3"/>
        <v>0</v>
      </c>
      <c r="L25" s="48" t="str">
        <f t="shared" si="4"/>
        <v xml:space="preserve"> </v>
      </c>
      <c r="M25" s="139"/>
      <c r="N25" s="153"/>
      <c r="O25" s="133"/>
      <c r="P25" s="133"/>
      <c r="Q25" s="130"/>
      <c r="R25" s="143"/>
      <c r="S25" s="136"/>
      <c r="T25" s="133"/>
      <c r="U25" s="43" t="s">
        <v>21</v>
      </c>
    </row>
    <row r="26" spans="2:21" ht="39" customHeight="1" x14ac:dyDescent="0.25">
      <c r="B26" s="40">
        <v>20</v>
      </c>
      <c r="C26" s="41" t="s">
        <v>77</v>
      </c>
      <c r="D26" s="42">
        <v>5</v>
      </c>
      <c r="E26" s="43" t="s">
        <v>42</v>
      </c>
      <c r="F26" s="44" t="s">
        <v>165</v>
      </c>
      <c r="G26" s="125"/>
      <c r="H26" s="45">
        <f t="shared" si="0"/>
        <v>350</v>
      </c>
      <c r="I26" s="46">
        <v>70</v>
      </c>
      <c r="J26" s="105"/>
      <c r="K26" s="47">
        <f t="shared" si="3"/>
        <v>0</v>
      </c>
      <c r="L26" s="48" t="str">
        <f t="shared" si="4"/>
        <v xml:space="preserve"> </v>
      </c>
      <c r="M26" s="139"/>
      <c r="N26" s="153"/>
      <c r="O26" s="133"/>
      <c r="P26" s="133"/>
      <c r="Q26" s="130"/>
      <c r="R26" s="143"/>
      <c r="S26" s="136"/>
      <c r="T26" s="133"/>
      <c r="U26" s="43" t="s">
        <v>21</v>
      </c>
    </row>
    <row r="27" spans="2:21" ht="35.25" customHeight="1" x14ac:dyDescent="0.25">
      <c r="B27" s="40">
        <v>21</v>
      </c>
      <c r="C27" s="41" t="s">
        <v>78</v>
      </c>
      <c r="D27" s="42">
        <v>2</v>
      </c>
      <c r="E27" s="43" t="s">
        <v>42</v>
      </c>
      <c r="F27" s="49" t="s">
        <v>79</v>
      </c>
      <c r="G27" s="125"/>
      <c r="H27" s="45">
        <f t="shared" si="0"/>
        <v>60</v>
      </c>
      <c r="I27" s="46">
        <v>30</v>
      </c>
      <c r="J27" s="105"/>
      <c r="K27" s="47">
        <f t="shared" si="3"/>
        <v>0</v>
      </c>
      <c r="L27" s="48" t="str">
        <f t="shared" si="4"/>
        <v xml:space="preserve"> </v>
      </c>
      <c r="M27" s="139"/>
      <c r="N27" s="153"/>
      <c r="O27" s="133"/>
      <c r="P27" s="133"/>
      <c r="Q27" s="130"/>
      <c r="R27" s="143"/>
      <c r="S27" s="136"/>
      <c r="T27" s="133"/>
      <c r="U27" s="43" t="s">
        <v>21</v>
      </c>
    </row>
    <row r="28" spans="2:21" ht="36.75" customHeight="1" x14ac:dyDescent="0.25">
      <c r="B28" s="40">
        <v>22</v>
      </c>
      <c r="C28" s="41" t="s">
        <v>80</v>
      </c>
      <c r="D28" s="42">
        <v>2</v>
      </c>
      <c r="E28" s="43" t="s">
        <v>42</v>
      </c>
      <c r="F28" s="49" t="s">
        <v>81</v>
      </c>
      <c r="G28" s="125"/>
      <c r="H28" s="45">
        <f t="shared" si="0"/>
        <v>120</v>
      </c>
      <c r="I28" s="46">
        <v>60</v>
      </c>
      <c r="J28" s="105"/>
      <c r="K28" s="47">
        <f t="shared" si="3"/>
        <v>0</v>
      </c>
      <c r="L28" s="48" t="str">
        <f t="shared" si="4"/>
        <v xml:space="preserve"> </v>
      </c>
      <c r="M28" s="139"/>
      <c r="N28" s="153"/>
      <c r="O28" s="133"/>
      <c r="P28" s="133"/>
      <c r="Q28" s="130"/>
      <c r="R28" s="143"/>
      <c r="S28" s="136"/>
      <c r="T28" s="133"/>
      <c r="U28" s="43" t="s">
        <v>21</v>
      </c>
    </row>
    <row r="29" spans="2:21" ht="18.75" customHeight="1" x14ac:dyDescent="0.25">
      <c r="B29" s="40">
        <v>23</v>
      </c>
      <c r="C29" s="41" t="s">
        <v>82</v>
      </c>
      <c r="D29" s="42">
        <v>3</v>
      </c>
      <c r="E29" s="43" t="s">
        <v>67</v>
      </c>
      <c r="F29" s="49" t="s">
        <v>83</v>
      </c>
      <c r="G29" s="125"/>
      <c r="H29" s="45">
        <f t="shared" si="0"/>
        <v>165</v>
      </c>
      <c r="I29" s="46">
        <v>55</v>
      </c>
      <c r="J29" s="105"/>
      <c r="K29" s="47">
        <f t="shared" si="3"/>
        <v>0</v>
      </c>
      <c r="L29" s="48" t="str">
        <f t="shared" si="4"/>
        <v xml:space="preserve"> </v>
      </c>
      <c r="M29" s="139"/>
      <c r="N29" s="153"/>
      <c r="O29" s="133"/>
      <c r="P29" s="133"/>
      <c r="Q29" s="130"/>
      <c r="R29" s="143"/>
      <c r="S29" s="136"/>
      <c r="T29" s="133"/>
      <c r="U29" s="43" t="s">
        <v>12</v>
      </c>
    </row>
    <row r="30" spans="2:21" ht="18.75" customHeight="1" x14ac:dyDescent="0.25">
      <c r="B30" s="40">
        <v>24</v>
      </c>
      <c r="C30" s="41" t="s">
        <v>84</v>
      </c>
      <c r="D30" s="42">
        <v>3</v>
      </c>
      <c r="E30" s="43" t="s">
        <v>67</v>
      </c>
      <c r="F30" s="49" t="s">
        <v>85</v>
      </c>
      <c r="G30" s="125"/>
      <c r="H30" s="45">
        <f t="shared" si="0"/>
        <v>165</v>
      </c>
      <c r="I30" s="46">
        <v>55</v>
      </c>
      <c r="J30" s="105"/>
      <c r="K30" s="47">
        <f t="shared" si="3"/>
        <v>0</v>
      </c>
      <c r="L30" s="48" t="str">
        <f t="shared" si="4"/>
        <v xml:space="preserve"> </v>
      </c>
      <c r="M30" s="139"/>
      <c r="N30" s="153"/>
      <c r="O30" s="133"/>
      <c r="P30" s="133"/>
      <c r="Q30" s="130"/>
      <c r="R30" s="143"/>
      <c r="S30" s="136"/>
      <c r="T30" s="133"/>
      <c r="U30" s="43" t="s">
        <v>12</v>
      </c>
    </row>
    <row r="31" spans="2:21" ht="18.75" customHeight="1" x14ac:dyDescent="0.25">
      <c r="B31" s="40">
        <v>25</v>
      </c>
      <c r="C31" s="41" t="s">
        <v>86</v>
      </c>
      <c r="D31" s="42">
        <v>3</v>
      </c>
      <c r="E31" s="43" t="s">
        <v>67</v>
      </c>
      <c r="F31" s="49" t="s">
        <v>87</v>
      </c>
      <c r="G31" s="125"/>
      <c r="H31" s="45">
        <f t="shared" si="0"/>
        <v>300</v>
      </c>
      <c r="I31" s="46">
        <v>100</v>
      </c>
      <c r="J31" s="105"/>
      <c r="K31" s="47">
        <f t="shared" si="3"/>
        <v>0</v>
      </c>
      <c r="L31" s="48" t="str">
        <f t="shared" si="4"/>
        <v xml:space="preserve"> </v>
      </c>
      <c r="M31" s="139"/>
      <c r="N31" s="153"/>
      <c r="O31" s="133"/>
      <c r="P31" s="133"/>
      <c r="Q31" s="130"/>
      <c r="R31" s="143"/>
      <c r="S31" s="136"/>
      <c r="T31" s="133"/>
      <c r="U31" s="43" t="s">
        <v>12</v>
      </c>
    </row>
    <row r="32" spans="2:21" ht="18.75" customHeight="1" x14ac:dyDescent="0.25">
      <c r="B32" s="40">
        <v>26</v>
      </c>
      <c r="C32" s="50" t="s">
        <v>88</v>
      </c>
      <c r="D32" s="42">
        <v>2</v>
      </c>
      <c r="E32" s="43" t="s">
        <v>67</v>
      </c>
      <c r="F32" s="50" t="s">
        <v>89</v>
      </c>
      <c r="G32" s="125"/>
      <c r="H32" s="45">
        <f t="shared" si="0"/>
        <v>30</v>
      </c>
      <c r="I32" s="46">
        <v>15</v>
      </c>
      <c r="J32" s="105"/>
      <c r="K32" s="47">
        <f t="shared" si="3"/>
        <v>0</v>
      </c>
      <c r="L32" s="48" t="str">
        <f t="shared" si="4"/>
        <v xml:space="preserve"> </v>
      </c>
      <c r="M32" s="139"/>
      <c r="N32" s="153"/>
      <c r="O32" s="133"/>
      <c r="P32" s="133"/>
      <c r="Q32" s="130"/>
      <c r="R32" s="143"/>
      <c r="S32" s="136"/>
      <c r="T32" s="133"/>
      <c r="U32" s="43" t="s">
        <v>13</v>
      </c>
    </row>
    <row r="33" spans="2:21" ht="19.5" customHeight="1" x14ac:dyDescent="0.25">
      <c r="B33" s="40">
        <v>27</v>
      </c>
      <c r="C33" s="41" t="s">
        <v>90</v>
      </c>
      <c r="D33" s="42">
        <v>100</v>
      </c>
      <c r="E33" s="43" t="s">
        <v>91</v>
      </c>
      <c r="F33" s="50" t="s">
        <v>92</v>
      </c>
      <c r="G33" s="125"/>
      <c r="H33" s="45">
        <f t="shared" si="0"/>
        <v>1500</v>
      </c>
      <c r="I33" s="46">
        <v>15</v>
      </c>
      <c r="J33" s="105"/>
      <c r="K33" s="47">
        <f t="shared" si="3"/>
        <v>0</v>
      </c>
      <c r="L33" s="48" t="str">
        <f t="shared" si="4"/>
        <v xml:space="preserve"> </v>
      </c>
      <c r="M33" s="139"/>
      <c r="N33" s="153"/>
      <c r="O33" s="133"/>
      <c r="P33" s="133"/>
      <c r="Q33" s="130"/>
      <c r="R33" s="143"/>
      <c r="S33" s="136"/>
      <c r="T33" s="133"/>
      <c r="U33" s="43" t="s">
        <v>13</v>
      </c>
    </row>
    <row r="34" spans="2:21" ht="33.75" customHeight="1" x14ac:dyDescent="0.25">
      <c r="B34" s="40">
        <v>28</v>
      </c>
      <c r="C34" s="41" t="s">
        <v>93</v>
      </c>
      <c r="D34" s="42">
        <v>100</v>
      </c>
      <c r="E34" s="43" t="s">
        <v>91</v>
      </c>
      <c r="F34" s="44" t="s">
        <v>150</v>
      </c>
      <c r="G34" s="125"/>
      <c r="H34" s="45">
        <f t="shared" si="0"/>
        <v>2000</v>
      </c>
      <c r="I34" s="46">
        <v>20</v>
      </c>
      <c r="J34" s="105"/>
      <c r="K34" s="47">
        <f t="shared" si="3"/>
        <v>0</v>
      </c>
      <c r="L34" s="48" t="str">
        <f t="shared" si="4"/>
        <v xml:space="preserve"> </v>
      </c>
      <c r="M34" s="139"/>
      <c r="N34" s="153"/>
      <c r="O34" s="133"/>
      <c r="P34" s="133"/>
      <c r="Q34" s="130"/>
      <c r="R34" s="143"/>
      <c r="S34" s="136"/>
      <c r="T34" s="133"/>
      <c r="U34" s="43" t="s">
        <v>13</v>
      </c>
    </row>
    <row r="35" spans="2:21" ht="18.75" customHeight="1" x14ac:dyDescent="0.25">
      <c r="B35" s="40">
        <v>29</v>
      </c>
      <c r="C35" s="41" t="s">
        <v>90</v>
      </c>
      <c r="D35" s="42">
        <v>50</v>
      </c>
      <c r="E35" s="43" t="s">
        <v>91</v>
      </c>
      <c r="F35" s="50" t="s">
        <v>94</v>
      </c>
      <c r="G35" s="125"/>
      <c r="H35" s="45">
        <f t="shared" si="0"/>
        <v>1150</v>
      </c>
      <c r="I35" s="46">
        <v>23</v>
      </c>
      <c r="J35" s="105"/>
      <c r="K35" s="47">
        <f t="shared" si="3"/>
        <v>0</v>
      </c>
      <c r="L35" s="48" t="str">
        <f t="shared" si="4"/>
        <v xml:space="preserve"> </v>
      </c>
      <c r="M35" s="139"/>
      <c r="N35" s="153"/>
      <c r="O35" s="133"/>
      <c r="P35" s="133"/>
      <c r="Q35" s="130"/>
      <c r="R35" s="143"/>
      <c r="S35" s="136"/>
      <c r="T35" s="133"/>
      <c r="U35" s="43" t="s">
        <v>13</v>
      </c>
    </row>
    <row r="36" spans="2:21" ht="18.75" customHeight="1" x14ac:dyDescent="0.25">
      <c r="B36" s="40">
        <v>30</v>
      </c>
      <c r="C36" s="41" t="s">
        <v>95</v>
      </c>
      <c r="D36" s="42">
        <v>30</v>
      </c>
      <c r="E36" s="43" t="s">
        <v>91</v>
      </c>
      <c r="F36" s="51" t="s">
        <v>96</v>
      </c>
      <c r="G36" s="125"/>
      <c r="H36" s="45">
        <f t="shared" si="0"/>
        <v>3000</v>
      </c>
      <c r="I36" s="46">
        <v>100</v>
      </c>
      <c r="J36" s="105"/>
      <c r="K36" s="47">
        <f t="shared" si="3"/>
        <v>0</v>
      </c>
      <c r="L36" s="48" t="str">
        <f t="shared" si="4"/>
        <v xml:space="preserve"> </v>
      </c>
      <c r="M36" s="139"/>
      <c r="N36" s="153"/>
      <c r="O36" s="133"/>
      <c r="P36" s="133"/>
      <c r="Q36" s="130"/>
      <c r="R36" s="143"/>
      <c r="S36" s="136"/>
      <c r="T36" s="133"/>
      <c r="U36" s="43" t="s">
        <v>13</v>
      </c>
    </row>
    <row r="37" spans="2:21" ht="35.25" customHeight="1" x14ac:dyDescent="0.25">
      <c r="B37" s="40">
        <v>31</v>
      </c>
      <c r="C37" s="41" t="s">
        <v>97</v>
      </c>
      <c r="D37" s="42">
        <v>10</v>
      </c>
      <c r="E37" s="43" t="s">
        <v>42</v>
      </c>
      <c r="F37" s="51" t="s">
        <v>98</v>
      </c>
      <c r="G37" s="125"/>
      <c r="H37" s="45">
        <f t="shared" si="0"/>
        <v>150</v>
      </c>
      <c r="I37" s="46">
        <v>15</v>
      </c>
      <c r="J37" s="105"/>
      <c r="K37" s="47">
        <f t="shared" si="3"/>
        <v>0</v>
      </c>
      <c r="L37" s="48" t="str">
        <f t="shared" si="4"/>
        <v xml:space="preserve"> </v>
      </c>
      <c r="M37" s="139"/>
      <c r="N37" s="153"/>
      <c r="O37" s="133"/>
      <c r="P37" s="133"/>
      <c r="Q37" s="130"/>
      <c r="R37" s="143"/>
      <c r="S37" s="136"/>
      <c r="T37" s="133"/>
      <c r="U37" s="43" t="s">
        <v>13</v>
      </c>
    </row>
    <row r="38" spans="2:21" ht="21" customHeight="1" x14ac:dyDescent="0.25">
      <c r="B38" s="40">
        <v>32</v>
      </c>
      <c r="C38" s="41" t="s">
        <v>99</v>
      </c>
      <c r="D38" s="42">
        <v>6</v>
      </c>
      <c r="E38" s="43" t="s">
        <v>42</v>
      </c>
      <c r="F38" s="49" t="s">
        <v>100</v>
      </c>
      <c r="G38" s="125"/>
      <c r="H38" s="45">
        <f t="shared" si="0"/>
        <v>1920</v>
      </c>
      <c r="I38" s="46">
        <v>320</v>
      </c>
      <c r="J38" s="105"/>
      <c r="K38" s="47">
        <f t="shared" si="3"/>
        <v>0</v>
      </c>
      <c r="L38" s="48" t="str">
        <f t="shared" si="4"/>
        <v xml:space="preserve"> </v>
      </c>
      <c r="M38" s="139"/>
      <c r="N38" s="153"/>
      <c r="O38" s="133"/>
      <c r="P38" s="133"/>
      <c r="Q38" s="130"/>
      <c r="R38" s="143"/>
      <c r="S38" s="136"/>
      <c r="T38" s="133"/>
      <c r="U38" s="43" t="s">
        <v>16</v>
      </c>
    </row>
    <row r="39" spans="2:21" ht="21" customHeight="1" x14ac:dyDescent="0.25">
      <c r="B39" s="40">
        <v>33</v>
      </c>
      <c r="C39" s="41" t="s">
        <v>101</v>
      </c>
      <c r="D39" s="42">
        <v>100</v>
      </c>
      <c r="E39" s="43" t="s">
        <v>42</v>
      </c>
      <c r="F39" s="49" t="s">
        <v>102</v>
      </c>
      <c r="G39" s="125"/>
      <c r="H39" s="45">
        <f t="shared" si="0"/>
        <v>500</v>
      </c>
      <c r="I39" s="46">
        <v>5</v>
      </c>
      <c r="J39" s="105"/>
      <c r="K39" s="47">
        <f t="shared" ref="K39:K78" si="5">D39*J39</f>
        <v>0</v>
      </c>
      <c r="L39" s="48" t="str">
        <f t="shared" ref="L39:L78" si="6">IF(ISNUMBER(J39), IF(J39&gt;I39,"NEVYHOVUJE","VYHOVUJE")," ")</f>
        <v xml:space="preserve"> </v>
      </c>
      <c r="M39" s="139"/>
      <c r="N39" s="153"/>
      <c r="O39" s="133"/>
      <c r="P39" s="133"/>
      <c r="Q39" s="130"/>
      <c r="R39" s="143"/>
      <c r="S39" s="136"/>
      <c r="T39" s="133"/>
      <c r="U39" s="43" t="s">
        <v>17</v>
      </c>
    </row>
    <row r="40" spans="2:21" ht="21" customHeight="1" x14ac:dyDescent="0.25">
      <c r="B40" s="40">
        <v>34</v>
      </c>
      <c r="C40" s="41" t="s">
        <v>101</v>
      </c>
      <c r="D40" s="42">
        <v>10</v>
      </c>
      <c r="E40" s="43" t="s">
        <v>42</v>
      </c>
      <c r="F40" s="49" t="s">
        <v>103</v>
      </c>
      <c r="G40" s="125"/>
      <c r="H40" s="45">
        <f t="shared" si="0"/>
        <v>160</v>
      </c>
      <c r="I40" s="46">
        <v>16</v>
      </c>
      <c r="J40" s="105"/>
      <c r="K40" s="47">
        <f t="shared" si="5"/>
        <v>0</v>
      </c>
      <c r="L40" s="48" t="str">
        <f t="shared" si="6"/>
        <v xml:space="preserve"> </v>
      </c>
      <c r="M40" s="139"/>
      <c r="N40" s="153"/>
      <c r="O40" s="133"/>
      <c r="P40" s="133"/>
      <c r="Q40" s="130"/>
      <c r="R40" s="143"/>
      <c r="S40" s="136"/>
      <c r="T40" s="133"/>
      <c r="U40" s="43" t="s">
        <v>17</v>
      </c>
    </row>
    <row r="41" spans="2:21" ht="21" customHeight="1" thickBot="1" x14ac:dyDescent="0.3">
      <c r="B41" s="52">
        <v>35</v>
      </c>
      <c r="C41" s="53" t="s">
        <v>104</v>
      </c>
      <c r="D41" s="54">
        <v>10</v>
      </c>
      <c r="E41" s="55" t="s">
        <v>42</v>
      </c>
      <c r="F41" s="56" t="s">
        <v>105</v>
      </c>
      <c r="G41" s="126"/>
      <c r="H41" s="57">
        <f t="shared" si="0"/>
        <v>250</v>
      </c>
      <c r="I41" s="58">
        <v>25</v>
      </c>
      <c r="J41" s="106"/>
      <c r="K41" s="59">
        <f t="shared" si="5"/>
        <v>0</v>
      </c>
      <c r="L41" s="60" t="str">
        <f t="shared" si="6"/>
        <v xml:space="preserve"> </v>
      </c>
      <c r="M41" s="139"/>
      <c r="N41" s="153"/>
      <c r="O41" s="133"/>
      <c r="P41" s="133"/>
      <c r="Q41" s="131"/>
      <c r="R41" s="143"/>
      <c r="S41" s="136"/>
      <c r="T41" s="133"/>
      <c r="U41" s="55" t="s">
        <v>21</v>
      </c>
    </row>
    <row r="42" spans="2:21" ht="21" customHeight="1" x14ac:dyDescent="0.25">
      <c r="B42" s="61">
        <v>36</v>
      </c>
      <c r="C42" s="62" t="s">
        <v>151</v>
      </c>
      <c r="D42" s="63">
        <v>50</v>
      </c>
      <c r="E42" s="64" t="s">
        <v>42</v>
      </c>
      <c r="F42" s="62" t="s">
        <v>153</v>
      </c>
      <c r="G42" s="127" t="s">
        <v>142</v>
      </c>
      <c r="H42" s="65">
        <f t="shared" si="0"/>
        <v>1500</v>
      </c>
      <c r="I42" s="66">
        <v>30</v>
      </c>
      <c r="J42" s="107"/>
      <c r="K42" s="67">
        <f t="shared" si="5"/>
        <v>0</v>
      </c>
      <c r="L42" s="68" t="str">
        <f t="shared" si="6"/>
        <v xml:space="preserve"> </v>
      </c>
      <c r="M42" s="149" t="s">
        <v>141</v>
      </c>
      <c r="N42" s="149" t="s">
        <v>142</v>
      </c>
      <c r="O42" s="132"/>
      <c r="P42" s="132"/>
      <c r="Q42" s="138" t="s">
        <v>143</v>
      </c>
      <c r="R42" s="138" t="s">
        <v>145</v>
      </c>
      <c r="S42" s="135" t="s">
        <v>39</v>
      </c>
      <c r="T42" s="132"/>
      <c r="U42" s="64" t="s">
        <v>19</v>
      </c>
    </row>
    <row r="43" spans="2:21" ht="21" customHeight="1" x14ac:dyDescent="0.25">
      <c r="B43" s="40">
        <v>37</v>
      </c>
      <c r="C43" s="44" t="s">
        <v>151</v>
      </c>
      <c r="D43" s="42">
        <v>30</v>
      </c>
      <c r="E43" s="43" t="s">
        <v>42</v>
      </c>
      <c r="F43" s="44" t="s">
        <v>154</v>
      </c>
      <c r="G43" s="125"/>
      <c r="H43" s="45">
        <f t="shared" si="0"/>
        <v>1500</v>
      </c>
      <c r="I43" s="46">
        <v>50</v>
      </c>
      <c r="J43" s="105"/>
      <c r="K43" s="47">
        <f t="shared" si="5"/>
        <v>0</v>
      </c>
      <c r="L43" s="48" t="str">
        <f t="shared" si="6"/>
        <v xml:space="preserve"> </v>
      </c>
      <c r="M43" s="143"/>
      <c r="N43" s="143"/>
      <c r="O43" s="133"/>
      <c r="P43" s="133"/>
      <c r="Q43" s="130"/>
      <c r="R43" s="139"/>
      <c r="S43" s="136"/>
      <c r="T43" s="133"/>
      <c r="U43" s="43" t="s">
        <v>19</v>
      </c>
    </row>
    <row r="44" spans="2:21" ht="21" customHeight="1" x14ac:dyDescent="0.25">
      <c r="B44" s="40">
        <v>38</v>
      </c>
      <c r="C44" s="44" t="s">
        <v>151</v>
      </c>
      <c r="D44" s="42">
        <v>10</v>
      </c>
      <c r="E44" s="43" t="s">
        <v>42</v>
      </c>
      <c r="F44" s="44" t="s">
        <v>155</v>
      </c>
      <c r="G44" s="125"/>
      <c r="H44" s="45">
        <f t="shared" si="0"/>
        <v>850</v>
      </c>
      <c r="I44" s="46">
        <v>85</v>
      </c>
      <c r="J44" s="105"/>
      <c r="K44" s="47">
        <f t="shared" si="5"/>
        <v>0</v>
      </c>
      <c r="L44" s="48" t="str">
        <f t="shared" si="6"/>
        <v xml:space="preserve"> </v>
      </c>
      <c r="M44" s="143"/>
      <c r="N44" s="143"/>
      <c r="O44" s="133"/>
      <c r="P44" s="133"/>
      <c r="Q44" s="130"/>
      <c r="R44" s="139"/>
      <c r="S44" s="136"/>
      <c r="T44" s="133"/>
      <c r="U44" s="43" t="s">
        <v>19</v>
      </c>
    </row>
    <row r="45" spans="2:21" ht="21" customHeight="1" x14ac:dyDescent="0.25">
      <c r="B45" s="40">
        <v>39</v>
      </c>
      <c r="C45" s="44" t="s">
        <v>151</v>
      </c>
      <c r="D45" s="42">
        <v>15</v>
      </c>
      <c r="E45" s="43" t="s">
        <v>42</v>
      </c>
      <c r="F45" s="44" t="s">
        <v>156</v>
      </c>
      <c r="G45" s="125"/>
      <c r="H45" s="45">
        <f t="shared" si="0"/>
        <v>600</v>
      </c>
      <c r="I45" s="46">
        <v>40</v>
      </c>
      <c r="J45" s="105"/>
      <c r="K45" s="47">
        <f t="shared" si="5"/>
        <v>0</v>
      </c>
      <c r="L45" s="48" t="str">
        <f t="shared" si="6"/>
        <v xml:space="preserve"> </v>
      </c>
      <c r="M45" s="143"/>
      <c r="N45" s="143"/>
      <c r="O45" s="133"/>
      <c r="P45" s="133"/>
      <c r="Q45" s="130"/>
      <c r="R45" s="139"/>
      <c r="S45" s="136"/>
      <c r="T45" s="133"/>
      <c r="U45" s="43" t="s">
        <v>19</v>
      </c>
    </row>
    <row r="46" spans="2:21" ht="21" customHeight="1" x14ac:dyDescent="0.25">
      <c r="B46" s="40">
        <v>40</v>
      </c>
      <c r="C46" s="44" t="s">
        <v>152</v>
      </c>
      <c r="D46" s="42">
        <v>1</v>
      </c>
      <c r="E46" s="43" t="s">
        <v>42</v>
      </c>
      <c r="F46" s="44" t="s">
        <v>156</v>
      </c>
      <c r="G46" s="125"/>
      <c r="H46" s="45">
        <f t="shared" si="0"/>
        <v>450</v>
      </c>
      <c r="I46" s="46">
        <v>450</v>
      </c>
      <c r="J46" s="105"/>
      <c r="K46" s="47">
        <f t="shared" si="5"/>
        <v>0</v>
      </c>
      <c r="L46" s="48" t="str">
        <f t="shared" si="6"/>
        <v xml:space="preserve"> </v>
      </c>
      <c r="M46" s="143"/>
      <c r="N46" s="143"/>
      <c r="O46" s="133"/>
      <c r="P46" s="133"/>
      <c r="Q46" s="130"/>
      <c r="R46" s="139"/>
      <c r="S46" s="136"/>
      <c r="T46" s="133"/>
      <c r="U46" s="43" t="s">
        <v>19</v>
      </c>
    </row>
    <row r="47" spans="2:21" ht="21" customHeight="1" x14ac:dyDescent="0.25">
      <c r="B47" s="40">
        <v>41</v>
      </c>
      <c r="C47" s="44" t="s">
        <v>151</v>
      </c>
      <c r="D47" s="42">
        <v>20</v>
      </c>
      <c r="E47" s="43" t="s">
        <v>42</v>
      </c>
      <c r="F47" s="44" t="s">
        <v>157</v>
      </c>
      <c r="G47" s="125"/>
      <c r="H47" s="45">
        <f t="shared" si="0"/>
        <v>500</v>
      </c>
      <c r="I47" s="46">
        <v>25</v>
      </c>
      <c r="J47" s="105"/>
      <c r="K47" s="47">
        <f t="shared" si="5"/>
        <v>0</v>
      </c>
      <c r="L47" s="48" t="str">
        <f t="shared" si="6"/>
        <v xml:space="preserve"> </v>
      </c>
      <c r="M47" s="143"/>
      <c r="N47" s="143"/>
      <c r="O47" s="133"/>
      <c r="P47" s="133"/>
      <c r="Q47" s="130"/>
      <c r="R47" s="139"/>
      <c r="S47" s="136"/>
      <c r="T47" s="133"/>
      <c r="U47" s="43" t="s">
        <v>19</v>
      </c>
    </row>
    <row r="48" spans="2:21" ht="21" customHeight="1" x14ac:dyDescent="0.25">
      <c r="B48" s="40">
        <v>42</v>
      </c>
      <c r="C48" s="41" t="s">
        <v>106</v>
      </c>
      <c r="D48" s="42">
        <v>3</v>
      </c>
      <c r="E48" s="43" t="s">
        <v>42</v>
      </c>
      <c r="F48" s="44" t="s">
        <v>158</v>
      </c>
      <c r="G48" s="125"/>
      <c r="H48" s="45">
        <f t="shared" si="0"/>
        <v>120</v>
      </c>
      <c r="I48" s="46">
        <v>40</v>
      </c>
      <c r="J48" s="105"/>
      <c r="K48" s="47">
        <f t="shared" si="5"/>
        <v>0</v>
      </c>
      <c r="L48" s="48" t="str">
        <f t="shared" si="6"/>
        <v xml:space="preserve"> </v>
      </c>
      <c r="M48" s="143"/>
      <c r="N48" s="143"/>
      <c r="O48" s="133"/>
      <c r="P48" s="133"/>
      <c r="Q48" s="130"/>
      <c r="R48" s="139"/>
      <c r="S48" s="136"/>
      <c r="T48" s="133"/>
      <c r="U48" s="43" t="s">
        <v>19</v>
      </c>
    </row>
    <row r="49" spans="2:21" ht="21" customHeight="1" thickBot="1" x14ac:dyDescent="0.3">
      <c r="B49" s="69">
        <v>43</v>
      </c>
      <c r="C49" s="70" t="s">
        <v>160</v>
      </c>
      <c r="D49" s="71">
        <v>1</v>
      </c>
      <c r="E49" s="72" t="s">
        <v>42</v>
      </c>
      <c r="F49" s="70" t="s">
        <v>161</v>
      </c>
      <c r="G49" s="126"/>
      <c r="H49" s="73">
        <f t="shared" si="0"/>
        <v>2000</v>
      </c>
      <c r="I49" s="74">
        <v>2000</v>
      </c>
      <c r="J49" s="108"/>
      <c r="K49" s="75">
        <f t="shared" si="5"/>
        <v>0</v>
      </c>
      <c r="L49" s="76" t="str">
        <f t="shared" si="6"/>
        <v xml:space="preserve"> </v>
      </c>
      <c r="M49" s="150"/>
      <c r="N49" s="150"/>
      <c r="O49" s="134"/>
      <c r="P49" s="134"/>
      <c r="Q49" s="131"/>
      <c r="R49" s="140"/>
      <c r="S49" s="137"/>
      <c r="T49" s="134"/>
      <c r="U49" s="72" t="s">
        <v>19</v>
      </c>
    </row>
    <row r="50" spans="2:21" ht="66" customHeight="1" x14ac:dyDescent="0.25">
      <c r="B50" s="77">
        <v>44</v>
      </c>
      <c r="C50" s="78" t="s">
        <v>107</v>
      </c>
      <c r="D50" s="79">
        <v>12</v>
      </c>
      <c r="E50" s="80" t="s">
        <v>42</v>
      </c>
      <c r="F50" s="81" t="s">
        <v>159</v>
      </c>
      <c r="G50" s="127" t="s">
        <v>142</v>
      </c>
      <c r="H50" s="82">
        <f t="shared" si="0"/>
        <v>780</v>
      </c>
      <c r="I50" s="83">
        <v>65</v>
      </c>
      <c r="J50" s="109"/>
      <c r="K50" s="84">
        <f t="shared" si="5"/>
        <v>0</v>
      </c>
      <c r="L50" s="85" t="str">
        <f t="shared" si="6"/>
        <v xml:space="preserve"> </v>
      </c>
      <c r="M50" s="143" t="s">
        <v>141</v>
      </c>
      <c r="N50" s="143" t="s">
        <v>142</v>
      </c>
      <c r="O50" s="133"/>
      <c r="P50" s="133"/>
      <c r="Q50" s="138" t="s">
        <v>146</v>
      </c>
      <c r="R50" s="130" t="s">
        <v>147</v>
      </c>
      <c r="S50" s="136" t="s">
        <v>39</v>
      </c>
      <c r="T50" s="133"/>
      <c r="U50" s="80" t="s">
        <v>22</v>
      </c>
    </row>
    <row r="51" spans="2:21" ht="60.75" customHeight="1" x14ac:dyDescent="0.25">
      <c r="B51" s="40">
        <v>45</v>
      </c>
      <c r="C51" s="41" t="s">
        <v>43</v>
      </c>
      <c r="D51" s="42">
        <v>12</v>
      </c>
      <c r="E51" s="43" t="s">
        <v>42</v>
      </c>
      <c r="F51" s="44" t="s">
        <v>149</v>
      </c>
      <c r="G51" s="123"/>
      <c r="H51" s="45">
        <f t="shared" si="0"/>
        <v>564</v>
      </c>
      <c r="I51" s="46">
        <v>47</v>
      </c>
      <c r="J51" s="105"/>
      <c r="K51" s="47">
        <f t="shared" si="5"/>
        <v>0</v>
      </c>
      <c r="L51" s="48" t="str">
        <f t="shared" si="6"/>
        <v xml:space="preserve"> </v>
      </c>
      <c r="M51" s="143"/>
      <c r="N51" s="143"/>
      <c r="O51" s="133"/>
      <c r="P51" s="133"/>
      <c r="Q51" s="130"/>
      <c r="R51" s="139"/>
      <c r="S51" s="136"/>
      <c r="T51" s="133"/>
      <c r="U51" s="43" t="s">
        <v>23</v>
      </c>
    </row>
    <row r="52" spans="2:21" ht="47.25" customHeight="1" x14ac:dyDescent="0.25">
      <c r="B52" s="40">
        <v>46</v>
      </c>
      <c r="C52" s="41" t="s">
        <v>108</v>
      </c>
      <c r="D52" s="42">
        <v>5</v>
      </c>
      <c r="E52" s="43" t="s">
        <v>42</v>
      </c>
      <c r="F52" s="44" t="s">
        <v>166</v>
      </c>
      <c r="G52" s="1"/>
      <c r="H52" s="45">
        <f t="shared" si="0"/>
        <v>285</v>
      </c>
      <c r="I52" s="46">
        <v>57</v>
      </c>
      <c r="J52" s="105"/>
      <c r="K52" s="47">
        <f t="shared" si="5"/>
        <v>0</v>
      </c>
      <c r="L52" s="48" t="str">
        <f t="shared" si="6"/>
        <v xml:space="preserve"> </v>
      </c>
      <c r="M52" s="143"/>
      <c r="N52" s="143"/>
      <c r="O52" s="133"/>
      <c r="P52" s="133"/>
      <c r="Q52" s="130"/>
      <c r="R52" s="139"/>
      <c r="S52" s="136"/>
      <c r="T52" s="133"/>
      <c r="U52" s="43" t="s">
        <v>21</v>
      </c>
    </row>
    <row r="53" spans="2:21" ht="53.25" customHeight="1" x14ac:dyDescent="0.25">
      <c r="B53" s="40">
        <v>47</v>
      </c>
      <c r="C53" s="41" t="s">
        <v>109</v>
      </c>
      <c r="D53" s="42">
        <v>8</v>
      </c>
      <c r="E53" s="43" t="s">
        <v>42</v>
      </c>
      <c r="F53" s="44" t="s">
        <v>167</v>
      </c>
      <c r="G53" s="1"/>
      <c r="H53" s="45">
        <f t="shared" si="0"/>
        <v>1440</v>
      </c>
      <c r="I53" s="46">
        <v>180</v>
      </c>
      <c r="J53" s="105"/>
      <c r="K53" s="47">
        <f t="shared" si="5"/>
        <v>0</v>
      </c>
      <c r="L53" s="48" t="str">
        <f t="shared" si="6"/>
        <v xml:space="preserve"> </v>
      </c>
      <c r="M53" s="143"/>
      <c r="N53" s="143"/>
      <c r="O53" s="133"/>
      <c r="P53" s="133"/>
      <c r="Q53" s="130"/>
      <c r="R53" s="139"/>
      <c r="S53" s="136"/>
      <c r="T53" s="133"/>
      <c r="U53" s="43" t="s">
        <v>21</v>
      </c>
    </row>
    <row r="54" spans="2:21" ht="48" customHeight="1" x14ac:dyDescent="0.25">
      <c r="B54" s="40">
        <v>48</v>
      </c>
      <c r="C54" s="41" t="s">
        <v>110</v>
      </c>
      <c r="D54" s="42">
        <v>20</v>
      </c>
      <c r="E54" s="43" t="s">
        <v>42</v>
      </c>
      <c r="F54" s="44" t="s">
        <v>168</v>
      </c>
      <c r="G54" s="1"/>
      <c r="H54" s="45">
        <f t="shared" si="0"/>
        <v>1600</v>
      </c>
      <c r="I54" s="46">
        <v>80</v>
      </c>
      <c r="J54" s="105"/>
      <c r="K54" s="47">
        <f t="shared" si="5"/>
        <v>0</v>
      </c>
      <c r="L54" s="48" t="str">
        <f t="shared" si="6"/>
        <v xml:space="preserve"> </v>
      </c>
      <c r="M54" s="143"/>
      <c r="N54" s="143"/>
      <c r="O54" s="133"/>
      <c r="P54" s="133"/>
      <c r="Q54" s="130"/>
      <c r="R54" s="139"/>
      <c r="S54" s="136"/>
      <c r="T54" s="133"/>
      <c r="U54" s="43" t="s">
        <v>21</v>
      </c>
    </row>
    <row r="55" spans="2:21" ht="61.5" customHeight="1" x14ac:dyDescent="0.25">
      <c r="B55" s="40">
        <v>49</v>
      </c>
      <c r="C55" s="41" t="s">
        <v>44</v>
      </c>
      <c r="D55" s="42">
        <v>30</v>
      </c>
      <c r="E55" s="43" t="s">
        <v>42</v>
      </c>
      <c r="F55" s="44" t="s">
        <v>169</v>
      </c>
      <c r="G55" s="1"/>
      <c r="H55" s="45">
        <f t="shared" si="0"/>
        <v>2700</v>
      </c>
      <c r="I55" s="46">
        <v>90</v>
      </c>
      <c r="J55" s="105"/>
      <c r="K55" s="47">
        <f t="shared" si="5"/>
        <v>0</v>
      </c>
      <c r="L55" s="48" t="str">
        <f t="shared" si="6"/>
        <v xml:space="preserve"> </v>
      </c>
      <c r="M55" s="143"/>
      <c r="N55" s="143"/>
      <c r="O55" s="133"/>
      <c r="P55" s="133"/>
      <c r="Q55" s="130"/>
      <c r="R55" s="139"/>
      <c r="S55" s="136"/>
      <c r="T55" s="133"/>
      <c r="U55" s="43" t="s">
        <v>21</v>
      </c>
    </row>
    <row r="56" spans="2:21" ht="63.75" customHeight="1" x14ac:dyDescent="0.25">
      <c r="B56" s="40">
        <v>50</v>
      </c>
      <c r="C56" s="41" t="s">
        <v>45</v>
      </c>
      <c r="D56" s="42">
        <v>15</v>
      </c>
      <c r="E56" s="43" t="s">
        <v>42</v>
      </c>
      <c r="F56" s="44" t="s">
        <v>170</v>
      </c>
      <c r="G56" s="1"/>
      <c r="H56" s="45">
        <f t="shared" si="0"/>
        <v>825</v>
      </c>
      <c r="I56" s="46">
        <v>55</v>
      </c>
      <c r="J56" s="105"/>
      <c r="K56" s="47">
        <f t="shared" si="5"/>
        <v>0</v>
      </c>
      <c r="L56" s="48" t="str">
        <f t="shared" si="6"/>
        <v xml:space="preserve"> </v>
      </c>
      <c r="M56" s="143"/>
      <c r="N56" s="143"/>
      <c r="O56" s="133"/>
      <c r="P56" s="133"/>
      <c r="Q56" s="130"/>
      <c r="R56" s="139"/>
      <c r="S56" s="136"/>
      <c r="T56" s="133"/>
      <c r="U56" s="43" t="s">
        <v>21</v>
      </c>
    </row>
    <row r="57" spans="2:21" ht="75.75" customHeight="1" x14ac:dyDescent="0.25">
      <c r="B57" s="40">
        <v>51</v>
      </c>
      <c r="C57" s="41" t="s">
        <v>46</v>
      </c>
      <c r="D57" s="42">
        <v>30</v>
      </c>
      <c r="E57" s="43" t="s">
        <v>42</v>
      </c>
      <c r="F57" s="44" t="s">
        <v>171</v>
      </c>
      <c r="G57" s="1"/>
      <c r="H57" s="45">
        <f t="shared" si="0"/>
        <v>2100</v>
      </c>
      <c r="I57" s="46">
        <v>70</v>
      </c>
      <c r="J57" s="105"/>
      <c r="K57" s="47">
        <f t="shared" si="5"/>
        <v>0</v>
      </c>
      <c r="L57" s="48" t="str">
        <f t="shared" si="6"/>
        <v xml:space="preserve"> </v>
      </c>
      <c r="M57" s="143"/>
      <c r="N57" s="143"/>
      <c r="O57" s="133"/>
      <c r="P57" s="133"/>
      <c r="Q57" s="130"/>
      <c r="R57" s="139"/>
      <c r="S57" s="136"/>
      <c r="T57" s="133"/>
      <c r="U57" s="43" t="s">
        <v>21</v>
      </c>
    </row>
    <row r="58" spans="2:21" ht="74.25" customHeight="1" x14ac:dyDescent="0.25">
      <c r="B58" s="40">
        <v>52</v>
      </c>
      <c r="C58" s="41" t="s">
        <v>111</v>
      </c>
      <c r="D58" s="42">
        <v>10</v>
      </c>
      <c r="E58" s="43" t="s">
        <v>42</v>
      </c>
      <c r="F58" s="44" t="s">
        <v>172</v>
      </c>
      <c r="G58" s="1"/>
      <c r="H58" s="45">
        <f t="shared" si="0"/>
        <v>550</v>
      </c>
      <c r="I58" s="46">
        <v>55</v>
      </c>
      <c r="J58" s="105"/>
      <c r="K58" s="47">
        <f t="shared" si="5"/>
        <v>0</v>
      </c>
      <c r="L58" s="48" t="str">
        <f t="shared" si="6"/>
        <v xml:space="preserve"> </v>
      </c>
      <c r="M58" s="143"/>
      <c r="N58" s="143"/>
      <c r="O58" s="133"/>
      <c r="P58" s="133"/>
      <c r="Q58" s="130"/>
      <c r="R58" s="139"/>
      <c r="S58" s="136"/>
      <c r="T58" s="133"/>
      <c r="U58" s="43" t="s">
        <v>21</v>
      </c>
    </row>
    <row r="59" spans="2:21" ht="42.75" customHeight="1" x14ac:dyDescent="0.25">
      <c r="B59" s="40">
        <v>53</v>
      </c>
      <c r="C59" s="41" t="s">
        <v>47</v>
      </c>
      <c r="D59" s="42">
        <v>4</v>
      </c>
      <c r="E59" s="43" t="s">
        <v>48</v>
      </c>
      <c r="F59" s="49" t="s">
        <v>49</v>
      </c>
      <c r="G59" s="124" t="s">
        <v>142</v>
      </c>
      <c r="H59" s="45">
        <f t="shared" si="0"/>
        <v>88</v>
      </c>
      <c r="I59" s="46">
        <v>22</v>
      </c>
      <c r="J59" s="105"/>
      <c r="K59" s="47">
        <f t="shared" si="5"/>
        <v>0</v>
      </c>
      <c r="L59" s="48" t="str">
        <f t="shared" si="6"/>
        <v xml:space="preserve"> </v>
      </c>
      <c r="M59" s="143"/>
      <c r="N59" s="143"/>
      <c r="O59" s="133"/>
      <c r="P59" s="133"/>
      <c r="Q59" s="130"/>
      <c r="R59" s="139"/>
      <c r="S59" s="136"/>
      <c r="T59" s="133"/>
      <c r="U59" s="43" t="s">
        <v>15</v>
      </c>
    </row>
    <row r="60" spans="2:21" ht="38.25" customHeight="1" x14ac:dyDescent="0.25">
      <c r="B60" s="40">
        <v>54</v>
      </c>
      <c r="C60" s="41" t="s">
        <v>112</v>
      </c>
      <c r="D60" s="42">
        <v>200</v>
      </c>
      <c r="E60" s="43" t="s">
        <v>113</v>
      </c>
      <c r="F60" s="49" t="s">
        <v>114</v>
      </c>
      <c r="G60" s="125"/>
      <c r="H60" s="45">
        <f t="shared" si="0"/>
        <v>1400</v>
      </c>
      <c r="I60" s="46">
        <v>7</v>
      </c>
      <c r="J60" s="105"/>
      <c r="K60" s="47">
        <f t="shared" si="5"/>
        <v>0</v>
      </c>
      <c r="L60" s="48" t="str">
        <f t="shared" si="6"/>
        <v xml:space="preserve"> </v>
      </c>
      <c r="M60" s="143"/>
      <c r="N60" s="143"/>
      <c r="O60" s="133"/>
      <c r="P60" s="133"/>
      <c r="Q60" s="130"/>
      <c r="R60" s="139"/>
      <c r="S60" s="136"/>
      <c r="T60" s="133"/>
      <c r="U60" s="43" t="s">
        <v>14</v>
      </c>
    </row>
    <row r="61" spans="2:21" ht="28.5" customHeight="1" x14ac:dyDescent="0.25">
      <c r="B61" s="40">
        <v>55</v>
      </c>
      <c r="C61" s="41" t="s">
        <v>115</v>
      </c>
      <c r="D61" s="42">
        <v>20</v>
      </c>
      <c r="E61" s="43" t="s">
        <v>42</v>
      </c>
      <c r="F61" s="49" t="s">
        <v>116</v>
      </c>
      <c r="G61" s="125"/>
      <c r="H61" s="45">
        <f t="shared" si="0"/>
        <v>500</v>
      </c>
      <c r="I61" s="46">
        <v>25</v>
      </c>
      <c r="J61" s="105"/>
      <c r="K61" s="47">
        <f t="shared" si="5"/>
        <v>0</v>
      </c>
      <c r="L61" s="48" t="str">
        <f t="shared" si="6"/>
        <v xml:space="preserve"> </v>
      </c>
      <c r="M61" s="143"/>
      <c r="N61" s="143"/>
      <c r="O61" s="133"/>
      <c r="P61" s="133"/>
      <c r="Q61" s="130"/>
      <c r="R61" s="139"/>
      <c r="S61" s="136"/>
      <c r="T61" s="133"/>
      <c r="U61" s="43" t="s">
        <v>22</v>
      </c>
    </row>
    <row r="62" spans="2:21" ht="57" customHeight="1" x14ac:dyDescent="0.25">
      <c r="B62" s="40">
        <v>56</v>
      </c>
      <c r="C62" s="41" t="s">
        <v>117</v>
      </c>
      <c r="D62" s="42">
        <v>8</v>
      </c>
      <c r="E62" s="43" t="s">
        <v>42</v>
      </c>
      <c r="F62" s="49" t="s">
        <v>118</v>
      </c>
      <c r="G62" s="125"/>
      <c r="H62" s="45">
        <f t="shared" si="0"/>
        <v>600</v>
      </c>
      <c r="I62" s="46">
        <v>75</v>
      </c>
      <c r="J62" s="105"/>
      <c r="K62" s="47">
        <f t="shared" si="5"/>
        <v>0</v>
      </c>
      <c r="L62" s="48" t="str">
        <f t="shared" si="6"/>
        <v xml:space="preserve"> </v>
      </c>
      <c r="M62" s="143"/>
      <c r="N62" s="143"/>
      <c r="O62" s="133"/>
      <c r="P62" s="133"/>
      <c r="Q62" s="130"/>
      <c r="R62" s="139"/>
      <c r="S62" s="136"/>
      <c r="T62" s="133"/>
      <c r="U62" s="43" t="s">
        <v>21</v>
      </c>
    </row>
    <row r="63" spans="2:21" ht="26.25" customHeight="1" x14ac:dyDescent="0.25">
      <c r="B63" s="40">
        <v>57</v>
      </c>
      <c r="C63" s="41" t="s">
        <v>119</v>
      </c>
      <c r="D63" s="42">
        <v>8</v>
      </c>
      <c r="E63" s="43" t="s">
        <v>42</v>
      </c>
      <c r="F63" s="49" t="s">
        <v>120</v>
      </c>
      <c r="G63" s="125"/>
      <c r="H63" s="45">
        <f t="shared" si="0"/>
        <v>240</v>
      </c>
      <c r="I63" s="46">
        <v>30</v>
      </c>
      <c r="J63" s="105"/>
      <c r="K63" s="47">
        <f t="shared" si="5"/>
        <v>0</v>
      </c>
      <c r="L63" s="48" t="str">
        <f t="shared" si="6"/>
        <v xml:space="preserve"> </v>
      </c>
      <c r="M63" s="143"/>
      <c r="N63" s="143"/>
      <c r="O63" s="133"/>
      <c r="P63" s="133"/>
      <c r="Q63" s="130"/>
      <c r="R63" s="139"/>
      <c r="S63" s="136"/>
      <c r="T63" s="133"/>
      <c r="U63" s="43" t="s">
        <v>21</v>
      </c>
    </row>
    <row r="64" spans="2:21" ht="37.5" customHeight="1" x14ac:dyDescent="0.25">
      <c r="B64" s="40">
        <v>58</v>
      </c>
      <c r="C64" s="41" t="s">
        <v>54</v>
      </c>
      <c r="D64" s="42">
        <v>10</v>
      </c>
      <c r="E64" s="43" t="s">
        <v>42</v>
      </c>
      <c r="F64" s="49" t="s">
        <v>121</v>
      </c>
      <c r="G64" s="125"/>
      <c r="H64" s="45">
        <f t="shared" si="0"/>
        <v>160</v>
      </c>
      <c r="I64" s="46">
        <v>16</v>
      </c>
      <c r="J64" s="105"/>
      <c r="K64" s="47">
        <f t="shared" si="5"/>
        <v>0</v>
      </c>
      <c r="L64" s="48" t="str">
        <f t="shared" si="6"/>
        <v xml:space="preserve"> </v>
      </c>
      <c r="M64" s="143"/>
      <c r="N64" s="143"/>
      <c r="O64" s="133"/>
      <c r="P64" s="133"/>
      <c r="Q64" s="130"/>
      <c r="R64" s="139"/>
      <c r="S64" s="136"/>
      <c r="T64" s="133"/>
      <c r="U64" s="43" t="s">
        <v>24</v>
      </c>
    </row>
    <row r="65" spans="2:21" ht="37.5" customHeight="1" x14ac:dyDescent="0.25">
      <c r="B65" s="40">
        <v>59</v>
      </c>
      <c r="C65" s="41" t="s">
        <v>56</v>
      </c>
      <c r="D65" s="42">
        <v>20</v>
      </c>
      <c r="E65" s="43" t="s">
        <v>42</v>
      </c>
      <c r="F65" s="49" t="s">
        <v>57</v>
      </c>
      <c r="G65" s="125"/>
      <c r="H65" s="45">
        <f t="shared" si="0"/>
        <v>600</v>
      </c>
      <c r="I65" s="46">
        <v>30</v>
      </c>
      <c r="J65" s="105"/>
      <c r="K65" s="47">
        <f t="shared" si="5"/>
        <v>0</v>
      </c>
      <c r="L65" s="48" t="str">
        <f t="shared" si="6"/>
        <v xml:space="preserve"> </v>
      </c>
      <c r="M65" s="143"/>
      <c r="N65" s="143"/>
      <c r="O65" s="133"/>
      <c r="P65" s="133"/>
      <c r="Q65" s="130"/>
      <c r="R65" s="139"/>
      <c r="S65" s="136"/>
      <c r="T65" s="133"/>
      <c r="U65" s="43" t="s">
        <v>21</v>
      </c>
    </row>
    <row r="66" spans="2:21" ht="37.5" customHeight="1" x14ac:dyDescent="0.25">
      <c r="B66" s="40">
        <v>60</v>
      </c>
      <c r="C66" s="41" t="s">
        <v>58</v>
      </c>
      <c r="D66" s="42">
        <v>30</v>
      </c>
      <c r="E66" s="43" t="s">
        <v>42</v>
      </c>
      <c r="F66" s="49" t="s">
        <v>59</v>
      </c>
      <c r="G66" s="125"/>
      <c r="H66" s="45">
        <f t="shared" si="0"/>
        <v>1050</v>
      </c>
      <c r="I66" s="46">
        <v>35</v>
      </c>
      <c r="J66" s="105"/>
      <c r="K66" s="47">
        <f t="shared" si="5"/>
        <v>0</v>
      </c>
      <c r="L66" s="48" t="str">
        <f t="shared" si="6"/>
        <v xml:space="preserve"> </v>
      </c>
      <c r="M66" s="143"/>
      <c r="N66" s="143"/>
      <c r="O66" s="133"/>
      <c r="P66" s="133"/>
      <c r="Q66" s="130"/>
      <c r="R66" s="139"/>
      <c r="S66" s="136"/>
      <c r="T66" s="133"/>
      <c r="U66" s="43" t="s">
        <v>21</v>
      </c>
    </row>
    <row r="67" spans="2:21" ht="54" customHeight="1" x14ac:dyDescent="0.25">
      <c r="B67" s="40">
        <v>61</v>
      </c>
      <c r="C67" s="41" t="s">
        <v>122</v>
      </c>
      <c r="D67" s="42">
        <v>6</v>
      </c>
      <c r="E67" s="43" t="s">
        <v>42</v>
      </c>
      <c r="F67" s="49" t="s">
        <v>123</v>
      </c>
      <c r="G67" s="125"/>
      <c r="H67" s="45">
        <f t="shared" si="0"/>
        <v>180</v>
      </c>
      <c r="I67" s="46">
        <v>30</v>
      </c>
      <c r="J67" s="105"/>
      <c r="K67" s="47">
        <f t="shared" si="5"/>
        <v>0</v>
      </c>
      <c r="L67" s="48" t="str">
        <f t="shared" si="6"/>
        <v xml:space="preserve"> </v>
      </c>
      <c r="M67" s="143"/>
      <c r="N67" s="143"/>
      <c r="O67" s="133"/>
      <c r="P67" s="133"/>
      <c r="Q67" s="130"/>
      <c r="R67" s="139"/>
      <c r="S67" s="136"/>
      <c r="T67" s="133"/>
      <c r="U67" s="43" t="s">
        <v>21</v>
      </c>
    </row>
    <row r="68" spans="2:21" ht="24" customHeight="1" x14ac:dyDescent="0.25">
      <c r="B68" s="40">
        <v>62</v>
      </c>
      <c r="C68" s="41" t="s">
        <v>62</v>
      </c>
      <c r="D68" s="42">
        <v>10</v>
      </c>
      <c r="E68" s="43" t="s">
        <v>42</v>
      </c>
      <c r="F68" s="49" t="s">
        <v>63</v>
      </c>
      <c r="G68" s="125"/>
      <c r="H68" s="45">
        <f t="shared" si="0"/>
        <v>550</v>
      </c>
      <c r="I68" s="46">
        <v>55</v>
      </c>
      <c r="J68" s="105"/>
      <c r="K68" s="47">
        <f t="shared" si="5"/>
        <v>0</v>
      </c>
      <c r="L68" s="48" t="str">
        <f t="shared" si="6"/>
        <v xml:space="preserve"> </v>
      </c>
      <c r="M68" s="143"/>
      <c r="N68" s="143"/>
      <c r="O68" s="133"/>
      <c r="P68" s="133"/>
      <c r="Q68" s="130"/>
      <c r="R68" s="139"/>
      <c r="S68" s="136"/>
      <c r="T68" s="133"/>
      <c r="U68" s="43" t="s">
        <v>23</v>
      </c>
    </row>
    <row r="69" spans="2:21" ht="24" customHeight="1" x14ac:dyDescent="0.25">
      <c r="B69" s="40">
        <v>63</v>
      </c>
      <c r="C69" s="41" t="s">
        <v>66</v>
      </c>
      <c r="D69" s="42">
        <v>4</v>
      </c>
      <c r="E69" s="43" t="s">
        <v>67</v>
      </c>
      <c r="F69" s="49" t="s">
        <v>68</v>
      </c>
      <c r="G69" s="125"/>
      <c r="H69" s="45">
        <f t="shared" si="0"/>
        <v>160</v>
      </c>
      <c r="I69" s="46">
        <v>40</v>
      </c>
      <c r="J69" s="105"/>
      <c r="K69" s="47">
        <f t="shared" si="5"/>
        <v>0</v>
      </c>
      <c r="L69" s="48" t="str">
        <f t="shared" si="6"/>
        <v xml:space="preserve"> </v>
      </c>
      <c r="M69" s="143"/>
      <c r="N69" s="143"/>
      <c r="O69" s="133"/>
      <c r="P69" s="133"/>
      <c r="Q69" s="130"/>
      <c r="R69" s="139"/>
      <c r="S69" s="136"/>
      <c r="T69" s="133"/>
      <c r="U69" s="43" t="s">
        <v>23</v>
      </c>
    </row>
    <row r="70" spans="2:21" ht="18.75" customHeight="1" x14ac:dyDescent="0.25">
      <c r="B70" s="40">
        <v>64</v>
      </c>
      <c r="C70" s="41" t="s">
        <v>71</v>
      </c>
      <c r="D70" s="42">
        <v>2</v>
      </c>
      <c r="E70" s="43" t="s">
        <v>42</v>
      </c>
      <c r="F70" s="49" t="s">
        <v>72</v>
      </c>
      <c r="G70" s="125"/>
      <c r="H70" s="45">
        <f t="shared" si="0"/>
        <v>40</v>
      </c>
      <c r="I70" s="46">
        <v>20</v>
      </c>
      <c r="J70" s="105"/>
      <c r="K70" s="47">
        <f t="shared" si="5"/>
        <v>0</v>
      </c>
      <c r="L70" s="48" t="str">
        <f t="shared" si="6"/>
        <v xml:space="preserve"> </v>
      </c>
      <c r="M70" s="143"/>
      <c r="N70" s="143"/>
      <c r="O70" s="133"/>
      <c r="P70" s="133"/>
      <c r="Q70" s="130"/>
      <c r="R70" s="139"/>
      <c r="S70" s="136"/>
      <c r="T70" s="133"/>
      <c r="U70" s="43" t="s">
        <v>20</v>
      </c>
    </row>
    <row r="71" spans="2:21" ht="21" customHeight="1" x14ac:dyDescent="0.25">
      <c r="B71" s="40">
        <v>65</v>
      </c>
      <c r="C71" s="41" t="s">
        <v>124</v>
      </c>
      <c r="D71" s="42">
        <v>2</v>
      </c>
      <c r="E71" s="43" t="s">
        <v>42</v>
      </c>
      <c r="F71" s="49" t="s">
        <v>125</v>
      </c>
      <c r="G71" s="125"/>
      <c r="H71" s="45">
        <f t="shared" si="0"/>
        <v>20</v>
      </c>
      <c r="I71" s="46">
        <v>10</v>
      </c>
      <c r="J71" s="105"/>
      <c r="K71" s="47">
        <f t="shared" si="5"/>
        <v>0</v>
      </c>
      <c r="L71" s="48" t="str">
        <f t="shared" si="6"/>
        <v xml:space="preserve"> </v>
      </c>
      <c r="M71" s="143"/>
      <c r="N71" s="143"/>
      <c r="O71" s="133"/>
      <c r="P71" s="133"/>
      <c r="Q71" s="130"/>
      <c r="R71" s="139"/>
      <c r="S71" s="136"/>
      <c r="T71" s="133"/>
      <c r="U71" s="43" t="s">
        <v>21</v>
      </c>
    </row>
    <row r="72" spans="2:21" ht="57" customHeight="1" x14ac:dyDescent="0.25">
      <c r="B72" s="40">
        <v>66</v>
      </c>
      <c r="C72" s="41" t="s">
        <v>126</v>
      </c>
      <c r="D72" s="42">
        <v>10</v>
      </c>
      <c r="E72" s="43" t="s">
        <v>42</v>
      </c>
      <c r="F72" s="49" t="s">
        <v>127</v>
      </c>
      <c r="G72" s="125"/>
      <c r="H72" s="45">
        <f t="shared" si="0"/>
        <v>550</v>
      </c>
      <c r="I72" s="46">
        <v>55</v>
      </c>
      <c r="J72" s="105"/>
      <c r="K72" s="47">
        <f t="shared" si="5"/>
        <v>0</v>
      </c>
      <c r="L72" s="48" t="str">
        <f t="shared" si="6"/>
        <v xml:space="preserve"> </v>
      </c>
      <c r="M72" s="143"/>
      <c r="N72" s="143"/>
      <c r="O72" s="133"/>
      <c r="P72" s="133"/>
      <c r="Q72" s="130"/>
      <c r="R72" s="139"/>
      <c r="S72" s="136"/>
      <c r="T72" s="133"/>
      <c r="U72" s="43" t="s">
        <v>21</v>
      </c>
    </row>
    <row r="73" spans="2:21" ht="19.5" customHeight="1" x14ac:dyDescent="0.25">
      <c r="B73" s="40">
        <v>67</v>
      </c>
      <c r="C73" s="41" t="s">
        <v>128</v>
      </c>
      <c r="D73" s="42">
        <v>1</v>
      </c>
      <c r="E73" s="43" t="s">
        <v>67</v>
      </c>
      <c r="F73" s="49" t="s">
        <v>129</v>
      </c>
      <c r="G73" s="125"/>
      <c r="H73" s="45">
        <f t="shared" si="0"/>
        <v>55</v>
      </c>
      <c r="I73" s="46">
        <v>55</v>
      </c>
      <c r="J73" s="105"/>
      <c r="K73" s="47">
        <f t="shared" si="5"/>
        <v>0</v>
      </c>
      <c r="L73" s="48" t="str">
        <f t="shared" si="6"/>
        <v xml:space="preserve"> </v>
      </c>
      <c r="M73" s="143"/>
      <c r="N73" s="143"/>
      <c r="O73" s="133"/>
      <c r="P73" s="133"/>
      <c r="Q73" s="130"/>
      <c r="R73" s="139"/>
      <c r="S73" s="136"/>
      <c r="T73" s="133"/>
      <c r="U73" s="43" t="s">
        <v>12</v>
      </c>
    </row>
    <row r="74" spans="2:21" ht="19.5" customHeight="1" x14ac:dyDescent="0.25">
      <c r="B74" s="40">
        <v>68</v>
      </c>
      <c r="C74" s="41" t="s">
        <v>130</v>
      </c>
      <c r="D74" s="42">
        <v>5</v>
      </c>
      <c r="E74" s="43" t="s">
        <v>131</v>
      </c>
      <c r="F74" s="49" t="s">
        <v>132</v>
      </c>
      <c r="G74" s="125"/>
      <c r="H74" s="45">
        <f t="shared" si="0"/>
        <v>50</v>
      </c>
      <c r="I74" s="46">
        <v>10</v>
      </c>
      <c r="J74" s="105"/>
      <c r="K74" s="47">
        <f t="shared" si="5"/>
        <v>0</v>
      </c>
      <c r="L74" s="48" t="str">
        <f t="shared" si="6"/>
        <v xml:space="preserve"> </v>
      </c>
      <c r="M74" s="143"/>
      <c r="N74" s="143"/>
      <c r="O74" s="133"/>
      <c r="P74" s="133"/>
      <c r="Q74" s="130"/>
      <c r="R74" s="139"/>
      <c r="S74" s="136"/>
      <c r="T74" s="133"/>
      <c r="U74" s="43" t="s">
        <v>12</v>
      </c>
    </row>
    <row r="75" spans="2:21" ht="19.5" customHeight="1" x14ac:dyDescent="0.25">
      <c r="B75" s="40">
        <v>69</v>
      </c>
      <c r="C75" s="41" t="s">
        <v>90</v>
      </c>
      <c r="D75" s="42">
        <v>20</v>
      </c>
      <c r="E75" s="43" t="s">
        <v>91</v>
      </c>
      <c r="F75" s="49" t="s">
        <v>133</v>
      </c>
      <c r="G75" s="125"/>
      <c r="H75" s="45">
        <f t="shared" si="0"/>
        <v>460</v>
      </c>
      <c r="I75" s="46">
        <v>23</v>
      </c>
      <c r="J75" s="105"/>
      <c r="K75" s="47">
        <f t="shared" si="5"/>
        <v>0</v>
      </c>
      <c r="L75" s="48" t="str">
        <f t="shared" si="6"/>
        <v xml:space="preserve"> </v>
      </c>
      <c r="M75" s="143"/>
      <c r="N75" s="143"/>
      <c r="O75" s="133"/>
      <c r="P75" s="133"/>
      <c r="Q75" s="130"/>
      <c r="R75" s="139"/>
      <c r="S75" s="136"/>
      <c r="T75" s="133"/>
      <c r="U75" s="43" t="s">
        <v>13</v>
      </c>
    </row>
    <row r="76" spans="2:21" ht="19.5" customHeight="1" x14ac:dyDescent="0.25">
      <c r="B76" s="40">
        <v>70</v>
      </c>
      <c r="C76" s="41" t="s">
        <v>134</v>
      </c>
      <c r="D76" s="42">
        <v>8</v>
      </c>
      <c r="E76" s="43" t="s">
        <v>42</v>
      </c>
      <c r="F76" s="49" t="s">
        <v>135</v>
      </c>
      <c r="G76" s="125"/>
      <c r="H76" s="45">
        <f t="shared" si="0"/>
        <v>136</v>
      </c>
      <c r="I76" s="46">
        <v>17</v>
      </c>
      <c r="J76" s="105"/>
      <c r="K76" s="47">
        <f t="shared" si="5"/>
        <v>0</v>
      </c>
      <c r="L76" s="48" t="str">
        <f t="shared" si="6"/>
        <v xml:space="preserve"> </v>
      </c>
      <c r="M76" s="143"/>
      <c r="N76" s="143"/>
      <c r="O76" s="133"/>
      <c r="P76" s="133"/>
      <c r="Q76" s="130"/>
      <c r="R76" s="139"/>
      <c r="S76" s="136"/>
      <c r="T76" s="133"/>
      <c r="U76" s="43" t="s">
        <v>18</v>
      </c>
    </row>
    <row r="77" spans="2:21" ht="19.5" customHeight="1" x14ac:dyDescent="0.25">
      <c r="B77" s="40">
        <v>71</v>
      </c>
      <c r="C77" s="41" t="s">
        <v>136</v>
      </c>
      <c r="D77" s="42">
        <v>15</v>
      </c>
      <c r="E77" s="43" t="s">
        <v>42</v>
      </c>
      <c r="F77" s="49" t="s">
        <v>137</v>
      </c>
      <c r="G77" s="125"/>
      <c r="H77" s="45">
        <f t="shared" si="0"/>
        <v>75</v>
      </c>
      <c r="I77" s="46">
        <v>5</v>
      </c>
      <c r="J77" s="105"/>
      <c r="K77" s="47">
        <f t="shared" si="5"/>
        <v>0</v>
      </c>
      <c r="L77" s="48" t="str">
        <f t="shared" si="6"/>
        <v xml:space="preserve"> </v>
      </c>
      <c r="M77" s="143"/>
      <c r="N77" s="143"/>
      <c r="O77" s="133"/>
      <c r="P77" s="133"/>
      <c r="Q77" s="130"/>
      <c r="R77" s="139"/>
      <c r="S77" s="136"/>
      <c r="T77" s="133"/>
      <c r="U77" s="43" t="s">
        <v>21</v>
      </c>
    </row>
    <row r="78" spans="2:21" ht="19.5" customHeight="1" thickBot="1" x14ac:dyDescent="0.3">
      <c r="B78" s="86">
        <v>72</v>
      </c>
      <c r="C78" s="87" t="s">
        <v>138</v>
      </c>
      <c r="D78" s="88">
        <v>30</v>
      </c>
      <c r="E78" s="89" t="s">
        <v>42</v>
      </c>
      <c r="F78" s="90" t="s">
        <v>139</v>
      </c>
      <c r="G78" s="128"/>
      <c r="H78" s="91">
        <f t="shared" si="0"/>
        <v>150</v>
      </c>
      <c r="I78" s="92">
        <v>5</v>
      </c>
      <c r="J78" s="110"/>
      <c r="K78" s="93">
        <f t="shared" si="5"/>
        <v>0</v>
      </c>
      <c r="L78" s="94" t="str">
        <f t="shared" si="6"/>
        <v xml:space="preserve"> </v>
      </c>
      <c r="M78" s="148"/>
      <c r="N78" s="148"/>
      <c r="O78" s="144"/>
      <c r="P78" s="144"/>
      <c r="Q78" s="147"/>
      <c r="R78" s="146"/>
      <c r="S78" s="145"/>
      <c r="T78" s="144"/>
      <c r="U78" s="89" t="s">
        <v>21</v>
      </c>
    </row>
    <row r="79" spans="2:21" ht="13.5" customHeight="1" thickTop="1" thickBot="1" x14ac:dyDescent="0.3">
      <c r="C79" s="2"/>
      <c r="D79" s="2"/>
      <c r="E79" s="2"/>
      <c r="F79" s="2"/>
      <c r="G79" s="2"/>
      <c r="H79" s="2"/>
      <c r="K79" s="95"/>
    </row>
    <row r="80" spans="2:21" ht="60.75" customHeight="1" thickTop="1" thickBot="1" x14ac:dyDescent="0.3">
      <c r="B80" s="117" t="s">
        <v>9</v>
      </c>
      <c r="C80" s="118"/>
      <c r="D80" s="118"/>
      <c r="E80" s="118"/>
      <c r="F80" s="118"/>
      <c r="G80" s="96"/>
      <c r="H80" s="97"/>
      <c r="I80" s="98" t="s">
        <v>10</v>
      </c>
      <c r="J80" s="119" t="s">
        <v>11</v>
      </c>
      <c r="K80" s="120"/>
      <c r="L80" s="121"/>
      <c r="M80" s="23"/>
      <c r="N80" s="23"/>
      <c r="O80" s="23"/>
      <c r="P80" s="23"/>
      <c r="Q80" s="23"/>
      <c r="R80" s="23"/>
      <c r="S80" s="23"/>
      <c r="T80" s="23"/>
      <c r="U80" s="99"/>
    </row>
    <row r="81" spans="2:12" ht="33" customHeight="1" thickTop="1" thickBot="1" x14ac:dyDescent="0.3">
      <c r="B81" s="111" t="s">
        <v>36</v>
      </c>
      <c r="C81" s="111"/>
      <c r="D81" s="111"/>
      <c r="E81" s="111"/>
      <c r="F81" s="111"/>
      <c r="G81" s="100"/>
      <c r="H81" s="101"/>
      <c r="I81" s="102">
        <f>SUM(H7:H78)</f>
        <v>82293</v>
      </c>
      <c r="J81" s="112">
        <f>SUM(K7:K78)</f>
        <v>0</v>
      </c>
      <c r="K81" s="113"/>
      <c r="L81" s="114"/>
    </row>
    <row r="82" spans="2:12" ht="14.25" customHeight="1" thickTop="1" x14ac:dyDescent="0.25"/>
    <row r="83" spans="2:12" ht="14.25" customHeight="1" x14ac:dyDescent="0.25"/>
    <row r="84" spans="2:12" ht="14.25" customHeight="1" x14ac:dyDescent="0.25"/>
    <row r="85" spans="2:12" ht="14.25" customHeight="1" x14ac:dyDescent="0.25"/>
    <row r="86" spans="2:12" ht="14.25" customHeight="1" x14ac:dyDescent="0.25"/>
    <row r="87" spans="2:12" ht="14.25" customHeight="1" x14ac:dyDescent="0.25"/>
    <row r="88" spans="2:12" ht="14.25" customHeight="1" x14ac:dyDescent="0.25"/>
    <row r="89" spans="2:12" ht="14.25" customHeight="1" x14ac:dyDescent="0.25"/>
    <row r="90" spans="2:12" ht="14.25" customHeight="1" x14ac:dyDescent="0.25"/>
    <row r="91" spans="2:12" ht="14.25" customHeight="1" x14ac:dyDescent="0.25"/>
    <row r="92" spans="2:12" ht="14.25" customHeight="1" x14ac:dyDescent="0.25"/>
    <row r="93" spans="2:12" ht="14.25" customHeight="1" x14ac:dyDescent="0.25"/>
    <row r="94" spans="2:12" ht="14.25" customHeight="1" x14ac:dyDescent="0.25"/>
    <row r="95" spans="2:12" ht="14.25" customHeight="1" x14ac:dyDescent="0.25"/>
    <row r="96" spans="2:12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</sheetData>
  <sheetProtection algorithmName="SHA-512" hashValue="vEhpF3DS5MVPrQ7k7aMsl1Uv97jqEYGOaOdrlBLkhlrupkmLtzkSsTy1hvUepVthW2q9Eg5D07D1g2qOLBpweA==" saltValue="0orLxkU8Zd5jUXXijVc3sA==" spinCount="100000" sheet="1" objects="1" scenarios="1"/>
  <mergeCells count="34">
    <mergeCell ref="M42:M49"/>
    <mergeCell ref="N42:N49"/>
    <mergeCell ref="O42:O49"/>
    <mergeCell ref="P42:P49"/>
    <mergeCell ref="M7:M41"/>
    <mergeCell ref="N7:N41"/>
    <mergeCell ref="O7:O41"/>
    <mergeCell ref="P7:P41"/>
    <mergeCell ref="T50:T78"/>
    <mergeCell ref="S50:S78"/>
    <mergeCell ref="R50:R78"/>
    <mergeCell ref="Q50:Q78"/>
    <mergeCell ref="M50:M78"/>
    <mergeCell ref="N50:N78"/>
    <mergeCell ref="O50:O78"/>
    <mergeCell ref="P50:P78"/>
    <mergeCell ref="Q7:Q41"/>
    <mergeCell ref="T42:T49"/>
    <mergeCell ref="S42:S49"/>
    <mergeCell ref="R42:R49"/>
    <mergeCell ref="Q42:Q49"/>
    <mergeCell ref="T7:T41"/>
    <mergeCell ref="S7:S41"/>
    <mergeCell ref="R7:R41"/>
    <mergeCell ref="B81:F81"/>
    <mergeCell ref="J81:L81"/>
    <mergeCell ref="B1:D1"/>
    <mergeCell ref="B80:F80"/>
    <mergeCell ref="J80:L80"/>
    <mergeCell ref="G7:G8"/>
    <mergeCell ref="G12:G41"/>
    <mergeCell ref="G42:G49"/>
    <mergeCell ref="G50:G51"/>
    <mergeCell ref="G59:G78"/>
  </mergeCells>
  <conditionalFormatting sqref="B7:B78 D7:D78">
    <cfRule type="containsBlanks" dxfId="10" priority="49">
      <formula>LEN(TRIM(B7))=0</formula>
    </cfRule>
  </conditionalFormatting>
  <conditionalFormatting sqref="B7:B78">
    <cfRule type="cellIs" dxfId="9" priority="43" operator="greaterThanOrEqual">
      <formula>1</formula>
    </cfRule>
  </conditionalFormatting>
  <conditionalFormatting sqref="G7 G9:G12 G42 G50 G52:G59">
    <cfRule type="expression" dxfId="8" priority="1">
      <formula>LEN(TRIM(G7))&gt;0</formula>
    </cfRule>
    <cfRule type="expression" dxfId="7" priority="2">
      <formula>LEN(TRIM(G7))&gt;0</formula>
    </cfRule>
    <cfRule type="expression" dxfId="6" priority="3">
      <formula>LEN(TRIM(G7))&gt;0</formula>
    </cfRule>
    <cfRule type="expression" dxfId="5" priority="4">
      <formula>LEN(TRIM(G7))=0</formula>
    </cfRule>
  </conditionalFormatting>
  <conditionalFormatting sqref="J7:J78">
    <cfRule type="notContainsBlanks" dxfId="4" priority="8">
      <formula>LEN(TRIM(J7))&gt;0</formula>
    </cfRule>
    <cfRule type="notContainsBlanks" dxfId="3" priority="9">
      <formula>LEN(TRIM(J7))&gt;0</formula>
    </cfRule>
    <cfRule type="containsBlanks" dxfId="2" priority="10">
      <formula>LEN(TRIM(J7))=0</formula>
    </cfRule>
  </conditionalFormatting>
  <conditionalFormatting sqref="L7:L78">
    <cfRule type="cellIs" dxfId="1" priority="39" operator="equal">
      <formula>"NEVYHOVUJE"</formula>
    </cfRule>
    <cfRule type="cellIs" dxfId="0" priority="40" operator="equal">
      <formula>"VYHOVUJE"</formula>
    </cfRule>
  </conditionalFormatting>
  <dataValidations count="3">
    <dataValidation type="list" showInputMessage="1" showErrorMessage="1" sqref="N7" xr:uid="{1D6BB922-C248-41F3-8B1E-F00CADE9E004}">
      <formula1>"ANO,NE"</formula1>
    </dataValidation>
    <dataValidation type="list" showInputMessage="1" showErrorMessage="1" sqref="E7:E78" xr:uid="{A1CAE05E-3702-4A33-B24B-1E22C7F0E481}">
      <formula1>"ks,balení,sada,litr,kg,pár,role,karton,"</formula1>
    </dataValidation>
    <dataValidation type="list" allowBlank="1" showInputMessage="1" showErrorMessage="1" sqref="U7:U8 U10:U78" xr:uid="{43639A08-209A-46BE-B8FB-DA3C9D06D8E2}">
      <formula1>#REF!</formula1>
    </dataValidation>
  </dataValidations>
  <pageMargins left="0.19685039370078741" right="0.19685039370078741" top="0.19685039370078741" bottom="0.19685039370078741" header="0.15748031496062992" footer="0.19685039370078741"/>
  <pageSetup paperSize="9" scale="2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2025-02-26T06:27:20Z</cp:lastPrinted>
  <dcterms:created xsi:type="dcterms:W3CDTF">2014-03-05T12:43:32Z</dcterms:created>
  <dcterms:modified xsi:type="dcterms:W3CDTF">2025-02-26T09:47:02Z</dcterms:modified>
</cp:coreProperties>
</file>