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3-2025\"/>
    </mc:Choice>
  </mc:AlternateContent>
  <xr:revisionPtr revIDLastSave="0" documentId="13_ncr:1_{3EF26BAA-54A4-46DD-AD4D-6EC08A10CA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T9" i="1"/>
  <c r="T7" i="1"/>
  <c r="U7" i="1"/>
  <c r="U9" i="1"/>
  <c r="Q7" i="1"/>
  <c r="Q8" i="1"/>
  <c r="Q9" i="1"/>
  <c r="T8" i="1" l="1"/>
  <c r="S12" i="1" s="1"/>
  <c r="R12" i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<sst xmlns="http://schemas.openxmlformats.org/spreadsheetml/2006/main" count="59" uniqueCount="51">
  <si>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</si>
  <si>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</si>
  <si>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</si>
  <si>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</si>
  <si>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</si>
  <si>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</si>
  <si>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</si>
  <si>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</si>
  <si>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</si>
  <si>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</si>
  <si>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</si>
  <si>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</si>
  <si>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</si>
  <si>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</si>
  <si>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</si>
  <si>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</si>
  <si>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</si>
  <si>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</si>
  <si>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</si>
  <si>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</si>
  <si>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</si>
  <si>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</si>
  <si>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</si>
  <si>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</si>
  <si>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</si>
  <si>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</si>
  <si>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</si>
  <si>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</si>
  <si>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</si>
  <si>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</si>
  <si>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</si>
  <si>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 xml:space="preserve">39122100-4 - Skříně </t>
  </si>
  <si>
    <t xml:space="preserve">39141100-3 - Police 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</si>
  <si>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</si>
  <si>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</si>
  <si>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</si>
  <si>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 xml:space="preserve">Termín dodání </t>
  </si>
  <si>
    <t>Ilustrační obrázek</t>
  </si>
  <si>
    <t>Baarova 36,
301 00 Plzeň,
VŠ kolej</t>
  </si>
  <si>
    <t>od 15.8.2025 do 31.8.2025
(upřesníme 14 dní před 15.8.2025, kolej je v rekonstrukci)</t>
  </si>
  <si>
    <t xml:space="preserve">Psací stůl </t>
  </si>
  <si>
    <t>Skříň</t>
  </si>
  <si>
    <t>Police</t>
  </si>
  <si>
    <t>ANO</t>
  </si>
  <si>
    <t>Jiří Furbach,
Tel.: 37763 4897,
724 743 227</t>
  </si>
  <si>
    <r>
      <t xml:space="preserve">Nutné vystavit 2 faktury:
</t>
    </r>
    <r>
      <rPr>
        <b/>
        <sz val="11"/>
        <color rgb="FFFF0000"/>
        <rFont val="Calibri"/>
        <family val="2"/>
        <charset val="238"/>
      </rPr>
      <t>FAKTURA I. na 390 ks stolů, 110 ks skříní a 390 ks polic
FAKTURA II. na 2 ks stolů</t>
    </r>
  </si>
  <si>
    <t>Včetně dodání ve smontovaném stavu do místa plnění a výnosu do pater. Včetně potřebného materiálu pro instalaci.</t>
  </si>
  <si>
    <t>Psací stůl se třemi šuplíky + 1 otevřený (bez čela) - na levé straně. Viz ilustrační obrázek. 
Barva světlý buk, čela šuplíků LTD šedá. 
Horní šuplík uzamykatelný. 
Úchyty kovové. 
Materiál: lamino LTD, ABS hrany min. 2 mm, podnože lamino.
Síla materiálu min. 18 mm, záda HDF min. 4 mm. 
Celková hloubka 60 cm, celková šířka 120 cm, celková výška 75 cm (u všech rozměrů +/- 1 cm).
Nosnost stolu min. 100 kg.
Nosnost šuplíku min. 10 kg.</t>
  </si>
  <si>
    <t>Dělená skříň dvoukřídlá, dveře otočné.
Uzamykatelná.
Členění vnitřního prostoru: 3 vnitřní bloky.
Levý vnitřní blok: otevřený úložný prostor (tyč na ramínka).
Pravý vnitřní blok: úložný prostor, 2x dřevěná police (1 police lze výškově nastavit).
Horní vnitřní blok: otevřený úložný prostor.
Materiál: korpus a dveře LTD buk, záda a vnitřní vybavení LTD šedá, ABS min. 2 mm.
Síla materiálu min. 18 mm, záda HDF min. 4 mm.
Úchyty kovové rozteč 128 mm.
Nožky: přízemní kluzáky.
Rozměr skříně: šířka 75 cm, výška 190 cm, hloubka 55 cm (u všech rozměrů +/- 1 cm).
Hmotnost max. 60 kg.</t>
  </si>
  <si>
    <t>Police s dělící příčkou a 1 vodorovnou policí s šedými zády. 
Prostor bez police šířka 40 cm. 
Barva světlý buk. 
Síla materiálu min. 18 mm, záda HDF min. 4 mm.
Materiál LDT/ABS lamino, hrany min. 2 mm.
Rozměry police: šířka 100 cm, výška 38 cm, hloubka 33 cm (na šanon).
Nosnost min. 20 kg.
Úchyty zavěšení - rektifikační závěs na lištu.</t>
  </si>
  <si>
    <t>Příloha č. 2 Kupní smlouvy - technická specifikace
Nábytek pro ZČU (II.) 003 - 2025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</si>
</sst>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1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1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349704</xdr:colOff>
      <xdr:row>6</xdr:row>
      <xdr:rowOff>176892</xdr:rowOff>
    </xdr:from>
    <xdr:to>
      <xdr:col>6</xdr:col>
      <xdr:colOff>3046660</xdr:colOff>
      <xdr:row>6</xdr:row>
      <xdr:rowOff>2149928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9B90963-1F73-4658-B06A-1009B2E3E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1404" y="2710542"/>
          <a:ext cx="2696956" cy="1973036"/>
        </a:xfrm>
        <a:prstGeom prst="rect">
          <a:avLst/>
        </a:prstGeom>
      </xdr:spPr>
    </xdr:pic>
    <xdr:clientData/>
  </xdr:twoCellAnchor>
  <xdr:twoCellAnchor editAs="oneCell">
    <xdr:from>
      <xdr:col>6</xdr:col>
      <xdr:colOff>642574</xdr:colOff>
      <xdr:row>7</xdr:row>
      <xdr:rowOff>157905</xdr:rowOff>
    </xdr:from>
    <xdr:to>
      <xdr:col>6</xdr:col>
      <xdr:colOff>2228850</xdr:colOff>
      <xdr:row>7</xdr:row>
      <xdr:rowOff>2622066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51B55DB-CD50-45EF-813E-8AB13474C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34274" y="5282355"/>
          <a:ext cx="1586276" cy="2464161"/>
        </a:xfrm>
        <a:prstGeom prst="rect">
          <a:avLst/>
        </a:prstGeom>
      </xdr:spPr>
    </xdr:pic>
    <xdr:clientData/>
  </xdr:twoCellAnchor>
  <xdr:twoCellAnchor editAs="oneCell">
    <xdr:from>
      <xdr:col>6</xdr:col>
      <xdr:colOff>300688</xdr:colOff>
      <xdr:row>8</xdr:row>
      <xdr:rowOff>455935</xdr:rowOff>
    </xdr:from>
    <xdr:to>
      <xdr:col>6</xdr:col>
      <xdr:colOff>3095512</xdr:colOff>
      <xdr:row>8</xdr:row>
      <xdr:rowOff>1552575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4209396-9821-49A2-8A0F-A189AEBB8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92388" y="8495035"/>
          <a:ext cx="2794824" cy="109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H2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90.85546875" style="1" customWidth="1"/>
    <col min="7" max="7" width="50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50.28515625" style="4" customWidth="1"/>
    <col min="12" max="12" width="28.28515625" hidden="1" customWidth="1"/>
    <col min="13" max="13" width="35.5703125" customWidth="1"/>
    <col min="14" max="14" width="24.85546875" customWidth="1"/>
    <col min="15" max="15" width="25.5703125" style="4" customWidth="1"/>
    <col min="16" max="16" width="33.28515625" style="4" customWidth="1"/>
    <col min="17" max="17" width="19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8.140625" style="5" customWidth="1"/>
  </cols>
  <sheetData>
    <row r="1" spans="1:23" ht="39" customHeight="1" x14ac:dyDescent="0.25">
      <c r="B1" s="77" t="s">
        <v>50</v>
      </c>
      <c r="C1" s="77"/>
      <c r="D1" s="77"/>
      <c r="E1" s="77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65"/>
      <c r="E3" s="65"/>
      <c r="F3" s="65"/>
      <c r="G3" s="65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5"/>
      <c r="E4" s="65"/>
      <c r="F4" s="65"/>
      <c r="G4" s="65"/>
      <c r="H4" s="65"/>
      <c r="I4" s="65"/>
      <c r="J4" s="6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35</v>
      </c>
      <c r="M6" s="19" t="s">
        <v>12</v>
      </c>
      <c r="N6" s="21" t="s">
        <v>13</v>
      </c>
      <c r="O6" s="19" t="s">
        <v>14</v>
      </c>
      <c r="P6" s="19" t="s">
        <v>36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04" customHeight="1" thickTop="1" x14ac:dyDescent="0.25">
      <c r="A7" s="23"/>
      <c r="B7" s="38">
        <v>1</v>
      </c>
      <c r="C7" s="39" t="s">
        <v>40</v>
      </c>
      <c r="D7" s="40">
        <v>392</v>
      </c>
      <c r="E7" s="41" t="s">
        <v>22</v>
      </c>
      <c r="F7" s="42" t="s">
        <v>47</v>
      </c>
      <c r="G7" s="39"/>
      <c r="H7" s="78"/>
      <c r="I7" s="39" t="s">
        <v>43</v>
      </c>
      <c r="J7" s="39" t="s">
        <v>33</v>
      </c>
      <c r="K7" s="74" t="s">
        <v>45</v>
      </c>
      <c r="L7" s="71"/>
      <c r="M7" s="74" t="s">
        <v>46</v>
      </c>
      <c r="N7" s="71" t="s">
        <v>44</v>
      </c>
      <c r="O7" s="71" t="s">
        <v>38</v>
      </c>
      <c r="P7" s="74" t="s">
        <v>39</v>
      </c>
      <c r="Q7" s="43">
        <f>D7*R7</f>
        <v>1599360</v>
      </c>
      <c r="R7" s="44">
        <v>4080</v>
      </c>
      <c r="S7" s="81"/>
      <c r="T7" s="45">
        <f>D7*S7</f>
        <v>0</v>
      </c>
      <c r="U7" s="46" t="str">
        <f t="shared" ref="U7:U9" si="0">IF(ISNUMBER(S7), IF(S7&gt;R7,"NEVYHOVUJE","VYHOVUJE")," ")</f>
        <v xml:space="preserve"> </v>
      </c>
      <c r="V7" s="71"/>
      <c r="W7" s="41" t="s">
        <v>30</v>
      </c>
    </row>
    <row r="8" spans="1:23" ht="229.5" customHeight="1" x14ac:dyDescent="0.25">
      <c r="A8" s="23"/>
      <c r="B8" s="47">
        <v>2</v>
      </c>
      <c r="C8" s="48" t="s">
        <v>41</v>
      </c>
      <c r="D8" s="49">
        <v>110</v>
      </c>
      <c r="E8" s="50" t="s">
        <v>22</v>
      </c>
      <c r="F8" s="51" t="s">
        <v>48</v>
      </c>
      <c r="G8" s="48"/>
      <c r="H8" s="79"/>
      <c r="I8" s="48" t="s">
        <v>43</v>
      </c>
      <c r="J8" s="48" t="s">
        <v>33</v>
      </c>
      <c r="K8" s="75"/>
      <c r="L8" s="72"/>
      <c r="M8" s="75"/>
      <c r="N8" s="72"/>
      <c r="O8" s="72"/>
      <c r="P8" s="75"/>
      <c r="Q8" s="52">
        <f>D8*R8</f>
        <v>570240</v>
      </c>
      <c r="R8" s="53">
        <v>5184</v>
      </c>
      <c r="S8" s="82"/>
      <c r="T8" s="54">
        <f>D8*S8</f>
        <v>0</v>
      </c>
      <c r="U8" s="55" t="str">
        <f t="shared" si="0"/>
        <v xml:space="preserve"> </v>
      </c>
      <c r="V8" s="72"/>
      <c r="W8" s="50" t="s">
        <v>31</v>
      </c>
    </row>
    <row r="9" spans="1:23" ht="163.5" customHeight="1" thickBot="1" x14ac:dyDescent="0.3">
      <c r="A9" s="23"/>
      <c r="B9" s="56">
        <v>3</v>
      </c>
      <c r="C9" s="57" t="s">
        <v>42</v>
      </c>
      <c r="D9" s="58">
        <v>390</v>
      </c>
      <c r="E9" s="59" t="s">
        <v>22</v>
      </c>
      <c r="F9" s="60" t="s">
        <v>49</v>
      </c>
      <c r="G9" s="57"/>
      <c r="H9" s="80"/>
      <c r="I9" s="57" t="s">
        <v>43</v>
      </c>
      <c r="J9" s="57" t="s">
        <v>33</v>
      </c>
      <c r="K9" s="76"/>
      <c r="L9" s="73"/>
      <c r="M9" s="76"/>
      <c r="N9" s="73"/>
      <c r="O9" s="73"/>
      <c r="P9" s="76"/>
      <c r="Q9" s="61">
        <f>D9*R9</f>
        <v>435240</v>
      </c>
      <c r="R9" s="62">
        <v>1116</v>
      </c>
      <c r="S9" s="83"/>
      <c r="T9" s="63">
        <f>D9*S9</f>
        <v>0</v>
      </c>
      <c r="U9" s="64" t="str">
        <f t="shared" si="0"/>
        <v xml:space="preserve"> </v>
      </c>
      <c r="V9" s="73"/>
      <c r="W9" s="57" t="s">
        <v>32</v>
      </c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67" t="s">
        <v>23</v>
      </c>
      <c r="C11" s="67"/>
      <c r="D11" s="67"/>
      <c r="E11" s="67"/>
      <c r="F11" s="67"/>
      <c r="G11" s="67"/>
      <c r="H11" s="67"/>
      <c r="I11" s="67"/>
      <c r="J11" s="67"/>
      <c r="K11" s="67"/>
      <c r="L11" s="12"/>
      <c r="M11" s="25"/>
      <c r="N11" s="25"/>
      <c r="O11" s="25"/>
      <c r="P11" s="26"/>
      <c r="Q11" s="26"/>
      <c r="R11" s="27" t="s">
        <v>24</v>
      </c>
      <c r="S11" s="68" t="s">
        <v>25</v>
      </c>
      <c r="T11" s="68"/>
      <c r="U11" s="68"/>
      <c r="V11" s="17"/>
    </row>
    <row r="12" spans="1:23" ht="33" customHeight="1" thickTop="1" thickBot="1" x14ac:dyDescent="0.3">
      <c r="B12" s="69" t="s">
        <v>34</v>
      </c>
      <c r="C12" s="69"/>
      <c r="D12" s="69"/>
      <c r="E12" s="69"/>
      <c r="F12" s="69"/>
      <c r="G12" s="69"/>
      <c r="H12" s="69"/>
      <c r="I12" s="66"/>
      <c r="J12" s="66"/>
      <c r="K12" s="28"/>
      <c r="M12" s="29"/>
      <c r="N12" s="29"/>
      <c r="O12" s="29"/>
      <c r="P12" s="30"/>
      <c r="Q12" s="30"/>
      <c r="R12" s="31">
        <f>SUM(Q7:Q9)</f>
        <v>2604840</v>
      </c>
      <c r="S12" s="70">
        <f>SUM(T7:T9)</f>
        <v>0</v>
      </c>
      <c r="T12" s="70"/>
      <c r="U12" s="70"/>
    </row>
    <row r="13" spans="1:23" s="32" customFormat="1" ht="15.75" thickTop="1" x14ac:dyDescent="0.25">
      <c r="B13" s="32" t="s">
        <v>26</v>
      </c>
      <c r="W13" s="33"/>
    </row>
    <row r="14" spans="1:23" s="32" customFormat="1" x14ac:dyDescent="0.25">
      <c r="B14" s="34" t="s">
        <v>27</v>
      </c>
      <c r="C14" s="32" t="s">
        <v>28</v>
      </c>
      <c r="W14" s="33"/>
    </row>
    <row r="15" spans="1:23" s="32" customFormat="1" x14ac:dyDescent="0.25">
      <c r="B15" s="34" t="s">
        <v>27</v>
      </c>
      <c r="C15" s="32" t="s">
        <v>29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gMDTSUSQDYDLXn5nGsAeKw+sT0yabXkgKve6dfhBTAxYTC5JhuC9MqfzBLFl2n+tI52FlGXUBPc/nXUdVOlCPQ==" saltValue="YEX/YxFi7n6Phz0Mur8rRA==" spinCount="100000" sheet="1" objects="1" scenarios="1" selectLockedCells="1"/>
  <mergeCells count="12">
    <mergeCell ref="V7:V9"/>
    <mergeCell ref="K7:K9"/>
    <mergeCell ref="B1:E1"/>
    <mergeCell ref="B11:K11"/>
    <mergeCell ref="S11:U11"/>
    <mergeCell ref="B12:H12"/>
    <mergeCell ref="S12:U12"/>
    <mergeCell ref="L7:L9"/>
    <mergeCell ref="M7:M9"/>
    <mergeCell ref="N7:N9"/>
    <mergeCell ref="O7:O9"/>
    <mergeCell ref="P7:P9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2025-01-23T09:25:43Z</cp:lastPrinted>
  <dcterms:created xsi:type="dcterms:W3CDTF">2014-03-05T12:43:32Z</dcterms:created>
  <dcterms:modified xsi:type="dcterms:W3CDTF">2025-01-24T08:30:21Z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