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66\1 výzva\"/>
    </mc:Choice>
  </mc:AlternateContent>
  <xr:revisionPtr revIDLastSave="0" documentId="13_ncr:1_{7F28DB45-540D-40F9-9382-24754D4ED74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KP!$A$6:$T$45</definedName>
    <definedName name="_xlnm.Print_Area" localSheetId="0">KP!$B$1:$T$48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48" i="1" l="1"/>
  <c r="H48" i="1"/>
</calcChain>
</file>

<file path=xl/sharedStrings.xml><?xml version="1.0" encoding="utf-8"?>
<sst xmlns="http://schemas.openxmlformats.org/spreadsheetml/2006/main" count="163" uniqueCount="114">
  <si>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</si>
  <si>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</si>
  <si>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</si>
  <si>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</si>
  <si>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</si>
  <si>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</si>
  <si>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</si>
  <si>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</si>
  <si>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</si>
  <si>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</si>
  <si>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</si>
  <si>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</si>
  <si>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</si>
  <si>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</si>
  <si>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</si>
  <si>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</si>
  <si>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</si>
  <si>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</si>
  <si>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</si>
  <si>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</si>
  <si>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</si>
  <si>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</si>
  <si>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</si>
  <si>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</si>
  <si>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</si>
  <si>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</si>
  <si>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</si>
  <si>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066 - 2024</t>
  </si>
  <si>
    <t>ks</t>
  </si>
  <si>
    <t>Kartonová krabice pro dlouhodobé skladování dokumentů formátu A4, šíře hřbetu 6,5 - 8,5 cm, možnost uložení ve skupinovém boxu, cca 330 x 260 x75 mm. Vyrobeny z hladké ruční lepenky 1000 g.</t>
  </si>
  <si>
    <t>Kartonová krabice pro dlouhodobé skladování dokumentů  formátu A4, šíře hřbetu 9 -11,5 cm, možnost uložení ve skupinovém boxu, cca 330 x 260 x 110 mm. Vyrobeny z hladké ruční lepenky 1000 g.</t>
  </si>
  <si>
    <t>Spisové desky s tkanicemi</t>
  </si>
  <si>
    <t xml:space="preserve">Formát A4,  lepenka potažená papírem.  </t>
  </si>
  <si>
    <t>Pro vkládání dokumentů do velikosti A4, ekokarton min. 250 g.</t>
  </si>
  <si>
    <t>bal</t>
  </si>
  <si>
    <t>Nezávěsné hladké PVC obaly, vkládání na šířku i na výšku, min. 150 mic, min. 10 ks v balení.</t>
  </si>
  <si>
    <t>Samolepící blok  75 x 75 mm ± 2 mm- neon -mix neonových barev</t>
  </si>
  <si>
    <t>Adhezní bloček - neon, opatřen lepicí vrstvou pouze zpoloviny, nezanechává stopy po lepidle. Min. 100 lístků.</t>
  </si>
  <si>
    <t>Obálky B4 , 250 x 353 mm</t>
  </si>
  <si>
    <t>Samolepící bílé.</t>
  </si>
  <si>
    <t>Tužka HB 2 s pryží</t>
  </si>
  <si>
    <t>Klasická tužka s pryží, tvrdost HB.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</si>
  <si>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</si>
  <si>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</si>
  <si>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Zvýrazňovač  1 - 4,6 mm - sada 4ks</t>
  </si>
  <si>
    <t>sada</t>
  </si>
  <si>
    <t xml:space="preserve">Samolepicí etikety  210x297 mm </t>
  </si>
  <si>
    <t>1 etiketa / arch, archy formátu A4, pro tisk v kopírkách, laserových a inkoustových tiskárnách. 
Min. 100 listů/ balení.</t>
  </si>
  <si>
    <t>Sešívačka min.25 listů</t>
  </si>
  <si>
    <t>Sešití min. 20 listů, spojovače 24/6 i 26/6.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</si>
  <si>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</si>
  <si>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</si>
  <si>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 xml:space="preserve">Pryž </t>
  </si>
  <si>
    <t xml:space="preserve">Na grafitové tužky. </t>
  </si>
  <si>
    <t>Obálky C5 zelený pruh, 162 x 229 mm</t>
  </si>
  <si>
    <t>Kvalitní průhledný polypropylen, zavírání jedním drukem (patentem) na delší straně.</t>
  </si>
  <si>
    <t>Eurozávěs, formát A4, přední strana průhl., zadní barevná.</t>
  </si>
  <si>
    <t>Samolepicí blok  76 x 76 mm - žlutý - 100 list</t>
  </si>
  <si>
    <t>Nezanechává stopy lepidla, min. 100 listů v bločku.</t>
  </si>
  <si>
    <t xml:space="preserve">Samolepící záložky: šipky 12 x 42 mm - 5 x neon </t>
  </si>
  <si>
    <t>Popisovatelné šipky, neonové samolepicí záložky, plastové, průhledné. 5x 25 ks v balení.</t>
  </si>
  <si>
    <t xml:space="preserve">Samolepící záložky: proužky 12 x 42 mm - 5 x neon </t>
  </si>
  <si>
    <t>Bloček samolepící indexový. Neonové průhledné barvy. Proužky 5x 25 lístků.</t>
  </si>
  <si>
    <t>Lepicí páska 48-50mm x 66m transparentní</t>
  </si>
  <si>
    <t>Kvalitní lepicí páska průhledná.</t>
  </si>
  <si>
    <t>Stiskací mechanismus, vyměnitelná gelová náplň, plastové tělo, jehlový hrot 0,5 mm pro tenké psaní.</t>
  </si>
  <si>
    <t xml:space="preserve">ks </t>
  </si>
  <si>
    <t>Velmi jemný plastický hrot, šíře stopy 0,3 mm.</t>
  </si>
  <si>
    <t>Datumovka samobarvící min do r.2030</t>
  </si>
  <si>
    <t>Samobarvící mechanické razítko, vhodné pro každodení používání v kancelářích, měsíc číslem, výška znaků 3,8 - 4,2 mm.</t>
  </si>
  <si>
    <t xml:space="preserve">Spojovače 24/6  </t>
  </si>
  <si>
    <t>Vysoce kvalitní pozinkované spojovače, min. 1000 ks v balení.</t>
  </si>
  <si>
    <t>Motouz PP juta barevný umělý</t>
  </si>
  <si>
    <t>Min. 100 g, pro kancelář i domácnost.</t>
  </si>
  <si>
    <t>Čistící sada na bílé tabule</t>
  </si>
  <si>
    <t>Stěrka a náhradní vložky do stěrky, čistící přípravek</t>
  </si>
  <si>
    <t>Čistící přípravek na bílé tabule</t>
  </si>
  <si>
    <t>Čistící přípravek / vodička / sprey na bílé tabule</t>
  </si>
  <si>
    <t xml:space="preserve">Papír kancelářský A4 kvalita"B"  </t>
  </si>
  <si>
    <t>balení</t>
  </si>
  <si>
    <t>Lepicí tyčinka  min. 20g</t>
  </si>
  <si>
    <t>Stíratelný, světlostálý, kulatý, vláknový hrot, šíře stopy 2,5 mm, ventilační uzávěr. Na bílé tabule, sklo, PVC, porcelán.</t>
  </si>
  <si>
    <t>Popisovač tabulový 2,5 mm - sada 4ks</t>
  </si>
  <si>
    <t>Samolepicí bločky 38 x 51 mm, 3 x žlutý</t>
  </si>
  <si>
    <t>Samolepicí blok, žlutá barva, každý lístek má podél jedné strany lepivý pásek, 3 ks po 100 listech v balení.</t>
  </si>
  <si>
    <t>ANO</t>
  </si>
  <si>
    <t>ICIAD  Pokročilá AI robotika pro výrobu a inspekci složitých komponent a její demonstrační aplikace TM04000031</t>
  </si>
  <si>
    <t>Samostatná faktura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</si>
  <si>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</si>
  <si>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</si>
  <si>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FDU - Mgr. Iveta Nocarová, 
Tel.: 735 713 901</t>
  </si>
  <si>
    <t>Univerzitní 28, 
301 00 Plzeň, 
Fakulta designu a umění Ladislava Sutnara - Děkanát,
místnost LS 334</t>
  </si>
  <si>
    <t>EO - Václava Vlková,
Tel.: 37763 1146</t>
  </si>
  <si>
    <t>Univerzitní 8, 
301 00 Plzeň,
Rektorát - Ekonomický odbor,
místnost UR 221</t>
  </si>
  <si>
    <t>NTIS - Adéla Půčková,
Tel.: 37763 2541</t>
  </si>
  <si>
    <t>Technická 8,
301 00 Plzeň, 
Fakulta aplikovaných věd - Nové technologie pro informační společnost (NTIS), 
místnost UN 536</t>
  </si>
  <si>
    <t>Archivační krabice na dokumenty A4 (š 6,5 - 8,5cm)</t>
  </si>
  <si>
    <t>Archivační krabice na dokumenty A4 (š 9-11,5 cm)</t>
  </si>
  <si>
    <r>
      <t xml:space="preserve">Desky odkládací A4, 3 klopy, ekokarton - </t>
    </r>
    <r>
      <rPr>
        <b/>
        <sz val="11"/>
        <rFont val="Calibri"/>
        <family val="2"/>
        <charset val="238"/>
      </rPr>
      <t>šedá barva</t>
    </r>
  </si>
  <si>
    <t>Obaly "L" A4 - čiré</t>
  </si>
  <si>
    <t>Klínový hrot, šíře stopy 1-4,6 mm, ventilační uzávěry, vhodný i na faxový papír.</t>
  </si>
  <si>
    <r>
      <t xml:space="preserve">S doručenkou do vlastních rukou, samopropisovací, pro tisk v kopírkách, laserových a inkoustových tiskárnách. Obálky musí být udělány tak, aby se daly vkládat do tiskárny. VZOR viz </t>
    </r>
    <r>
      <rPr>
        <sz val="11"/>
        <color rgb="FFFF0000"/>
        <rFont val="Calibri"/>
        <family val="2"/>
        <charset val="238"/>
      </rPr>
      <t>Příloha č. 3 Kupní smlouvy - obálky C5 zelený pruh_KP (II.)-066-2024.pdf</t>
    </r>
  </si>
  <si>
    <t>Rychlovazače PVC, euroděrování, A4 - různé, jedno jaké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</si>
  <si>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</si>
  <si>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Popisovač 0,3 mm - </t>
    </r>
    <r>
      <rPr>
        <b/>
        <sz val="11"/>
        <rFont val="Calibri"/>
        <family val="2"/>
        <charset val="238"/>
      </rPr>
      <t>modrý</t>
    </r>
  </si>
  <si>
    <t>Obálka plastová PVC s patentem /druk/ A5 - různé barvy, jedno jaké</t>
  </si>
  <si>
    <t>Obálka plastová PVC s patentem /druk/ A4 - různé barvy, jedno jaké</t>
  </si>
  <si>
    <t>PVC spisové desky 4A s gumou, tři klopy - různé barvy, jedno jaké</t>
  </si>
  <si>
    <t>Odkládací mapa (desky) na dokumenty formátu A4 v provedení se třemi klopami a  zajišťovací gumou přes rohy pro fixaci vkládaných dokumentů. Vyrábí se z průhledného mléčného polypropylenu v pestré paletě barev.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</si>
  <si>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</si>
  <si>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Vysoká lepicí síla a okamžitá přilnavost. Vhodné na  papír, karton, nevysychá, neobsahuje rozpouštědla.</t>
  </si>
  <si>
    <r>
      <t xml:space="preserve">Popisovač 0,3 mm - </t>
    </r>
    <r>
      <rPr>
        <b/>
        <sz val="11"/>
        <rFont val="Calibri"/>
        <family val="2"/>
        <charset val="238"/>
      </rPr>
      <t>červený</t>
    </r>
  </si>
  <si>
    <r>
      <t>Popisovač tabulový  2,5 mm -</t>
    </r>
    <r>
      <rPr>
        <b/>
        <sz val="11"/>
        <rFont val="Calibri"/>
        <family val="2"/>
        <charset val="238"/>
      </rPr>
      <t xml:space="preserve"> černý</t>
    </r>
  </si>
  <si>
    <r>
      <t xml:space="preserve">Gelové pero 0,5 mm - </t>
    </r>
    <r>
      <rPr>
        <b/>
        <sz val="11"/>
        <rFont val="Calibri"/>
        <family val="2"/>
        <charset val="238"/>
      </rPr>
      <t>modré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</si>
</sst>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8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</cellStyleXfs>
  <cellXfs count="147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5" fillId="0" borderId="0" xfId="0" applyFont="1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4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7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7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center" vertical="center" wrapText="1"/>
    </xf>
    <xf numFmtId="0" fontId="23" fillId="3" borderId="9" xfId="5" applyFont="1" applyFill="1" applyBorder="1" applyAlignment="1" applyProtection="1">
      <alignment horizontal="left" vertical="center" wrapText="1" inden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3" fillId="3" borderId="21" xfId="1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21" fillId="3" borderId="21" xfId="1" applyFont="1" applyFill="1" applyBorder="1" applyAlignment="1" applyProtection="1">
      <alignment horizontal="center" vertical="center" wrapText="1"/>
    </xf>
    <xf numFmtId="0" fontId="21" fillId="3" borderId="21" xfId="5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17" fillId="3" borderId="21" xfId="0" applyNumberFormat="1" applyFont="1" applyFill="1" applyBorder="1" applyAlignment="1" applyProtection="1">
      <alignment horizontal="right" vertical="center" wrapText="1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center" vertical="center" wrapText="1"/>
    </xf>
    <xf numFmtId="0" fontId="12" fillId="3" borderId="22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3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1" fillId="3" borderId="14" xfId="1" applyFont="1" applyFill="1" applyBorder="1" applyAlignment="1" applyProtection="1">
      <alignment horizontal="center" vertical="center" wrapText="1"/>
    </xf>
    <xf numFmtId="0" fontId="21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7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3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21" fillId="3" borderId="15" xfId="1" applyFont="1" applyFill="1" applyBorder="1" applyAlignment="1" applyProtection="1">
      <alignment horizontal="center" vertical="center" wrapText="1"/>
    </xf>
    <xf numFmtId="0" fontId="21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7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5" fillId="3" borderId="22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3" fillId="3" borderId="19" xfId="1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21" fillId="3" borderId="19" xfId="1" applyFont="1" applyFill="1" applyBorder="1" applyAlignment="1" applyProtection="1">
      <alignment horizontal="center" vertical="center" wrapText="1"/>
    </xf>
    <xf numFmtId="0" fontId="21" fillId="3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17" fillId="3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23" fillId="3" borderId="25" xfId="1" applyFont="1" applyFill="1" applyBorder="1" applyAlignment="1" applyProtection="1">
      <alignment horizontal="left" vertical="center" wrapText="1" inden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21" fillId="3" borderId="25" xfId="1" applyFont="1" applyFill="1" applyBorder="1" applyAlignment="1" applyProtection="1">
      <alignment horizontal="center" vertical="center" wrapText="1"/>
    </xf>
    <xf numFmtId="0" fontId="21" fillId="3" borderId="25" xfId="5" applyFont="1" applyFill="1" applyBorder="1" applyAlignment="1" applyProtection="1">
      <alignment horizontal="left" vertical="center" wrapText="1" indent="1"/>
    </xf>
    <xf numFmtId="164" fontId="0" fillId="0" borderId="25" xfId="0" applyNumberFormat="1" applyBorder="1" applyAlignment="1" applyProtection="1">
      <alignment horizontal="right" vertical="center" indent="1"/>
    </xf>
    <xf numFmtId="164" fontId="17" fillId="3" borderId="25" xfId="0" applyNumberFormat="1" applyFont="1" applyFill="1" applyBorder="1" applyAlignment="1" applyProtection="1">
      <alignment horizontal="right" vertical="center" wrapText="1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5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95"/>
  <sheetViews>
    <sheetView tabSelected="1" topLeftCell="E1" zoomScaleNormal="100" workbookViewId="0">
      <selection activeCell="J14" sqref="J14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9" customWidth="1"/>
    <col min="5" max="5" width="11.140625" style="4" customWidth="1"/>
    <col min="6" max="6" width="142.42578125" style="5" customWidth="1"/>
    <col min="7" max="7" width="16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43.85546875" style="1" customWidth="1"/>
    <col min="15" max="15" width="21" style="1" hidden="1" customWidth="1"/>
    <col min="16" max="16" width="29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27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89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39" customHeight="1" thickTop="1" x14ac:dyDescent="0.25">
      <c r="A7" s="32"/>
      <c r="B7" s="33">
        <v>1</v>
      </c>
      <c r="C7" s="34" t="s">
        <v>96</v>
      </c>
      <c r="D7" s="35">
        <v>20</v>
      </c>
      <c r="E7" s="36" t="s">
        <v>28</v>
      </c>
      <c r="F7" s="37" t="s">
        <v>29</v>
      </c>
      <c r="G7" s="38">
        <f t="shared" ref="G7:G21" si="0">D7*H7</f>
        <v>600</v>
      </c>
      <c r="H7" s="39">
        <v>30</v>
      </c>
      <c r="I7" s="140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87</v>
      </c>
      <c r="M7" s="43" t="s">
        <v>88</v>
      </c>
      <c r="N7" s="44"/>
      <c r="O7" s="44"/>
      <c r="P7" s="42" t="s">
        <v>90</v>
      </c>
      <c r="Q7" s="42" t="s">
        <v>91</v>
      </c>
      <c r="R7" s="45" t="s">
        <v>26</v>
      </c>
      <c r="S7" s="44"/>
      <c r="T7" s="43" t="s">
        <v>12</v>
      </c>
    </row>
    <row r="8" spans="1:20" ht="42" customHeight="1" x14ac:dyDescent="0.25">
      <c r="A8" s="27"/>
      <c r="B8" s="46">
        <v>2</v>
      </c>
      <c r="C8" s="47" t="s">
        <v>97</v>
      </c>
      <c r="D8" s="48">
        <v>80</v>
      </c>
      <c r="E8" s="49" t="s">
        <v>28</v>
      </c>
      <c r="F8" s="50" t="s">
        <v>30</v>
      </c>
      <c r="G8" s="51">
        <f t="shared" si="0"/>
        <v>4400</v>
      </c>
      <c r="H8" s="52">
        <v>55</v>
      </c>
      <c r="I8" s="141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1.75" customHeight="1" x14ac:dyDescent="0.25">
      <c r="A9" s="27"/>
      <c r="B9" s="46">
        <v>3</v>
      </c>
      <c r="C9" s="47" t="s">
        <v>31</v>
      </c>
      <c r="D9" s="48">
        <v>25</v>
      </c>
      <c r="E9" s="49" t="s">
        <v>28</v>
      </c>
      <c r="F9" s="50" t="s">
        <v>32</v>
      </c>
      <c r="G9" s="51">
        <f t="shared" si="0"/>
        <v>875</v>
      </c>
      <c r="H9" s="52">
        <v>35</v>
      </c>
      <c r="I9" s="141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21.75" customHeight="1" x14ac:dyDescent="0.25">
      <c r="A10" s="27"/>
      <c r="B10" s="46">
        <v>4</v>
      </c>
      <c r="C10" s="47" t="s">
        <v>98</v>
      </c>
      <c r="D10" s="48">
        <v>300</v>
      </c>
      <c r="E10" s="49" t="s">
        <v>28</v>
      </c>
      <c r="F10" s="50" t="s">
        <v>33</v>
      </c>
      <c r="G10" s="51">
        <f t="shared" si="0"/>
        <v>2400</v>
      </c>
      <c r="H10" s="52">
        <v>8</v>
      </c>
      <c r="I10" s="141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21.75" customHeight="1" x14ac:dyDescent="0.25">
      <c r="A11" s="27"/>
      <c r="B11" s="46">
        <v>5</v>
      </c>
      <c r="C11" s="47" t="s">
        <v>99</v>
      </c>
      <c r="D11" s="48">
        <v>10</v>
      </c>
      <c r="E11" s="60" t="s">
        <v>34</v>
      </c>
      <c r="F11" s="61" t="s">
        <v>35</v>
      </c>
      <c r="G11" s="51">
        <f t="shared" si="0"/>
        <v>400</v>
      </c>
      <c r="H11" s="52">
        <v>40</v>
      </c>
      <c r="I11" s="141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21.75" customHeight="1" x14ac:dyDescent="0.25">
      <c r="A12" s="27"/>
      <c r="B12" s="46">
        <v>6</v>
      </c>
      <c r="C12" s="47" t="s">
        <v>36</v>
      </c>
      <c r="D12" s="48">
        <v>15</v>
      </c>
      <c r="E12" s="49" t="s">
        <v>28</v>
      </c>
      <c r="F12" s="50" t="s">
        <v>37</v>
      </c>
      <c r="G12" s="51">
        <f t="shared" si="0"/>
        <v>255</v>
      </c>
      <c r="H12" s="52">
        <v>17</v>
      </c>
      <c r="I12" s="141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21.75" customHeight="1" x14ac:dyDescent="0.25">
      <c r="A13" s="27"/>
      <c r="B13" s="46">
        <v>7</v>
      </c>
      <c r="C13" s="47" t="s">
        <v>38</v>
      </c>
      <c r="D13" s="48">
        <v>50</v>
      </c>
      <c r="E13" s="49" t="s">
        <v>28</v>
      </c>
      <c r="F13" s="50" t="s">
        <v>39</v>
      </c>
      <c r="G13" s="51">
        <f t="shared" si="0"/>
        <v>114.99999999999999</v>
      </c>
      <c r="H13" s="52">
        <v>2.2999999999999998</v>
      </c>
      <c r="I13" s="141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56"/>
    </row>
    <row r="14" spans="1:20" ht="21.75" customHeight="1" x14ac:dyDescent="0.25">
      <c r="A14" s="27"/>
      <c r="B14" s="46">
        <v>8</v>
      </c>
      <c r="C14" s="47" t="s">
        <v>40</v>
      </c>
      <c r="D14" s="48">
        <v>24</v>
      </c>
      <c r="E14" s="49" t="s">
        <v>28</v>
      </c>
      <c r="F14" s="50" t="s">
        <v>41</v>
      </c>
      <c r="G14" s="51">
        <f t="shared" si="0"/>
        <v>72</v>
      </c>
      <c r="H14" s="52">
        <v>3</v>
      </c>
      <c r="I14" s="141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37.5" customHeight="1" x14ac:dyDescent="0.25">
      <c r="A15" s="27"/>
      <c r="B15" s="46">
        <v>9</v>
      </c>
      <c r="C15" s="47" t="s">
        <v>42</v>
      </c>
      <c r="D15" s="48">
        <v>24</v>
      </c>
      <c r="E15" s="49" t="s">
        <v>28</v>
      </c>
      <c r="F15" s="50" t="s">
        <v>43</v>
      </c>
      <c r="G15" s="51">
        <f t="shared" si="0"/>
        <v>264</v>
      </c>
      <c r="H15" s="52">
        <v>11</v>
      </c>
      <c r="I15" s="141"/>
      <c r="J15" s="53">
        <f t="shared" si="1"/>
        <v>0</v>
      </c>
      <c r="K15" s="54" t="str">
        <f t="shared" si="2"/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21.75" customHeight="1" x14ac:dyDescent="0.25">
      <c r="A16" s="27"/>
      <c r="B16" s="46">
        <v>10</v>
      </c>
      <c r="C16" s="47" t="s">
        <v>44</v>
      </c>
      <c r="D16" s="48">
        <v>2</v>
      </c>
      <c r="E16" s="49" t="s">
        <v>45</v>
      </c>
      <c r="F16" s="50" t="s">
        <v>100</v>
      </c>
      <c r="G16" s="51">
        <f t="shared" si="0"/>
        <v>144</v>
      </c>
      <c r="H16" s="52">
        <v>72</v>
      </c>
      <c r="I16" s="141"/>
      <c r="J16" s="53">
        <f t="shared" si="1"/>
        <v>0</v>
      </c>
      <c r="K16" s="54" t="str">
        <f t="shared" si="2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56"/>
    </row>
    <row r="17" spans="1:20" ht="41.25" customHeight="1" x14ac:dyDescent="0.25">
      <c r="A17" s="27"/>
      <c r="B17" s="46">
        <v>11</v>
      </c>
      <c r="C17" s="47" t="s">
        <v>46</v>
      </c>
      <c r="D17" s="48">
        <v>3</v>
      </c>
      <c r="E17" s="49" t="s">
        <v>34</v>
      </c>
      <c r="F17" s="50" t="s">
        <v>47</v>
      </c>
      <c r="G17" s="51">
        <f t="shared" si="0"/>
        <v>1050</v>
      </c>
      <c r="H17" s="52">
        <v>350</v>
      </c>
      <c r="I17" s="141"/>
      <c r="J17" s="53">
        <f t="shared" si="1"/>
        <v>0</v>
      </c>
      <c r="K17" s="54" t="str">
        <f t="shared" si="2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56"/>
    </row>
    <row r="18" spans="1:20" ht="21.75" customHeight="1" x14ac:dyDescent="0.25">
      <c r="A18" s="27"/>
      <c r="B18" s="46">
        <v>12</v>
      </c>
      <c r="C18" s="47" t="s">
        <v>48</v>
      </c>
      <c r="D18" s="48">
        <v>3</v>
      </c>
      <c r="E18" s="49" t="s">
        <v>28</v>
      </c>
      <c r="F18" s="50" t="s">
        <v>49</v>
      </c>
      <c r="G18" s="51">
        <f t="shared" si="0"/>
        <v>450</v>
      </c>
      <c r="H18" s="52">
        <v>150</v>
      </c>
      <c r="I18" s="141"/>
      <c r="J18" s="53">
        <f t="shared" si="1"/>
        <v>0</v>
      </c>
      <c r="K18" s="54" t="str">
        <f t="shared" si="2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56"/>
    </row>
    <row r="19" spans="1:20" ht="35.25" customHeight="1" x14ac:dyDescent="0.25">
      <c r="A19" s="27"/>
      <c r="B19" s="46">
        <v>13</v>
      </c>
      <c r="C19" s="47" t="s">
        <v>50</v>
      </c>
      <c r="D19" s="48">
        <v>2</v>
      </c>
      <c r="E19" s="49" t="s">
        <v>28</v>
      </c>
      <c r="F19" s="50" t="s">
        <v>51</v>
      </c>
      <c r="G19" s="51">
        <f t="shared" si="0"/>
        <v>90</v>
      </c>
      <c r="H19" s="52">
        <v>45</v>
      </c>
      <c r="I19" s="141"/>
      <c r="J19" s="53">
        <f t="shared" si="1"/>
        <v>0</v>
      </c>
      <c r="K19" s="54" t="str">
        <f t="shared" si="2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56"/>
    </row>
    <row r="20" spans="1:20" ht="21.75" customHeight="1" x14ac:dyDescent="0.25">
      <c r="A20" s="27"/>
      <c r="B20" s="46">
        <v>14</v>
      </c>
      <c r="C20" s="47" t="s">
        <v>52</v>
      </c>
      <c r="D20" s="48">
        <v>2</v>
      </c>
      <c r="E20" s="49" t="s">
        <v>28</v>
      </c>
      <c r="F20" s="50" t="s">
        <v>53</v>
      </c>
      <c r="G20" s="51">
        <f t="shared" si="0"/>
        <v>10</v>
      </c>
      <c r="H20" s="52">
        <v>5</v>
      </c>
      <c r="I20" s="141"/>
      <c r="J20" s="53">
        <f t="shared" si="1"/>
        <v>0</v>
      </c>
      <c r="K20" s="54" t="str">
        <f t="shared" si="2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56"/>
    </row>
    <row r="21" spans="1:20" ht="49.5" customHeight="1" thickBot="1" x14ac:dyDescent="0.3">
      <c r="A21" s="27"/>
      <c r="B21" s="62">
        <v>15</v>
      </c>
      <c r="C21" s="63" t="s">
        <v>54</v>
      </c>
      <c r="D21" s="64">
        <v>1000</v>
      </c>
      <c r="E21" s="65" t="s">
        <v>28</v>
      </c>
      <c r="F21" s="66" t="s">
        <v>101</v>
      </c>
      <c r="G21" s="67">
        <f t="shared" si="0"/>
        <v>10000</v>
      </c>
      <c r="H21" s="68">
        <v>10</v>
      </c>
      <c r="I21" s="142"/>
      <c r="J21" s="69">
        <f t="shared" si="1"/>
        <v>0</v>
      </c>
      <c r="K21" s="70" t="str">
        <f t="shared" si="2"/>
        <v xml:space="preserve"> </v>
      </c>
      <c r="L21" s="71"/>
      <c r="M21" s="72"/>
      <c r="N21" s="73"/>
      <c r="O21" s="73"/>
      <c r="P21" s="74"/>
      <c r="Q21" s="74"/>
      <c r="R21" s="75"/>
      <c r="S21" s="73"/>
      <c r="T21" s="72"/>
    </row>
    <row r="22" spans="1:20" ht="21.75" customHeight="1" x14ac:dyDescent="0.25">
      <c r="A22" s="27"/>
      <c r="B22" s="76">
        <v>16</v>
      </c>
      <c r="C22" s="77" t="s">
        <v>105</v>
      </c>
      <c r="D22" s="78">
        <v>10</v>
      </c>
      <c r="E22" s="79" t="s">
        <v>28</v>
      </c>
      <c r="F22" s="80" t="s">
        <v>55</v>
      </c>
      <c r="G22" s="81">
        <f t="shared" ref="G22:G45" si="3">D22*H22</f>
        <v>160</v>
      </c>
      <c r="H22" s="82">
        <v>16</v>
      </c>
      <c r="I22" s="143"/>
      <c r="J22" s="83">
        <f t="shared" ref="J22:J26" si="4">D22*I22</f>
        <v>0</v>
      </c>
      <c r="K22" s="84" t="str">
        <f t="shared" ref="K22:K26" si="5">IF(ISNUMBER(I22), IF(I22&gt;H22,"NEVYHOVUJE","VYHOVUJE")," ")</f>
        <v xml:space="preserve"> </v>
      </c>
      <c r="L22" s="85" t="s">
        <v>87</v>
      </c>
      <c r="M22" s="85" t="s">
        <v>88</v>
      </c>
      <c r="N22" s="86"/>
      <c r="O22" s="86"/>
      <c r="P22" s="55" t="s">
        <v>92</v>
      </c>
      <c r="Q22" s="55" t="s">
        <v>93</v>
      </c>
      <c r="R22" s="59" t="s">
        <v>26</v>
      </c>
      <c r="S22" s="57"/>
      <c r="T22" s="56" t="s">
        <v>12</v>
      </c>
    </row>
    <row r="23" spans="1:20" ht="21.75" customHeight="1" x14ac:dyDescent="0.25">
      <c r="A23" s="27"/>
      <c r="B23" s="46">
        <v>17</v>
      </c>
      <c r="C23" s="47" t="s">
        <v>106</v>
      </c>
      <c r="D23" s="48">
        <v>10</v>
      </c>
      <c r="E23" s="49" t="s">
        <v>28</v>
      </c>
      <c r="F23" s="50" t="s">
        <v>55</v>
      </c>
      <c r="G23" s="51">
        <f t="shared" si="3"/>
        <v>200</v>
      </c>
      <c r="H23" s="52">
        <v>20</v>
      </c>
      <c r="I23" s="141"/>
      <c r="J23" s="53">
        <f t="shared" si="4"/>
        <v>0</v>
      </c>
      <c r="K23" s="54" t="str">
        <f t="shared" si="5"/>
        <v xml:space="preserve"> </v>
      </c>
      <c r="L23" s="87"/>
      <c r="M23" s="56"/>
      <c r="N23" s="57"/>
      <c r="O23" s="57"/>
      <c r="P23" s="88"/>
      <c r="Q23" s="88"/>
      <c r="R23" s="59"/>
      <c r="S23" s="57"/>
      <c r="T23" s="56"/>
    </row>
    <row r="24" spans="1:20" ht="21.75" customHeight="1" x14ac:dyDescent="0.25">
      <c r="A24" s="27"/>
      <c r="B24" s="46">
        <v>18</v>
      </c>
      <c r="C24" s="47" t="s">
        <v>102</v>
      </c>
      <c r="D24" s="48">
        <v>10</v>
      </c>
      <c r="E24" s="49" t="s">
        <v>28</v>
      </c>
      <c r="F24" s="50" t="s">
        <v>56</v>
      </c>
      <c r="G24" s="51">
        <f t="shared" si="3"/>
        <v>80</v>
      </c>
      <c r="H24" s="52">
        <v>8</v>
      </c>
      <c r="I24" s="141"/>
      <c r="J24" s="53">
        <f t="shared" si="4"/>
        <v>0</v>
      </c>
      <c r="K24" s="54" t="str">
        <f t="shared" si="5"/>
        <v xml:space="preserve"> </v>
      </c>
      <c r="L24" s="87"/>
      <c r="M24" s="56"/>
      <c r="N24" s="57"/>
      <c r="O24" s="57"/>
      <c r="P24" s="88"/>
      <c r="Q24" s="88"/>
      <c r="R24" s="59"/>
      <c r="S24" s="57"/>
      <c r="T24" s="56"/>
    </row>
    <row r="25" spans="1:20" ht="21.75" customHeight="1" x14ac:dyDescent="0.25">
      <c r="A25" s="27"/>
      <c r="B25" s="46">
        <v>19</v>
      </c>
      <c r="C25" s="47" t="s">
        <v>57</v>
      </c>
      <c r="D25" s="48">
        <v>10</v>
      </c>
      <c r="E25" s="49" t="s">
        <v>28</v>
      </c>
      <c r="F25" s="50" t="s">
        <v>58</v>
      </c>
      <c r="G25" s="51">
        <f t="shared" si="3"/>
        <v>120</v>
      </c>
      <c r="H25" s="52">
        <v>12</v>
      </c>
      <c r="I25" s="141"/>
      <c r="J25" s="53">
        <f t="shared" si="4"/>
        <v>0</v>
      </c>
      <c r="K25" s="54" t="str">
        <f t="shared" si="5"/>
        <v xml:space="preserve"> </v>
      </c>
      <c r="L25" s="87"/>
      <c r="M25" s="56"/>
      <c r="N25" s="57"/>
      <c r="O25" s="57"/>
      <c r="P25" s="88"/>
      <c r="Q25" s="88"/>
      <c r="R25" s="59"/>
      <c r="S25" s="57"/>
      <c r="T25" s="56"/>
    </row>
    <row r="26" spans="1:20" ht="21.75" customHeight="1" x14ac:dyDescent="0.25">
      <c r="A26" s="27"/>
      <c r="B26" s="46">
        <v>20</v>
      </c>
      <c r="C26" s="47" t="s">
        <v>59</v>
      </c>
      <c r="D26" s="48">
        <v>5</v>
      </c>
      <c r="E26" s="49" t="s">
        <v>34</v>
      </c>
      <c r="F26" s="50" t="s">
        <v>60</v>
      </c>
      <c r="G26" s="51">
        <f t="shared" si="3"/>
        <v>225</v>
      </c>
      <c r="H26" s="52">
        <v>45</v>
      </c>
      <c r="I26" s="141"/>
      <c r="J26" s="53">
        <f t="shared" si="4"/>
        <v>0</v>
      </c>
      <c r="K26" s="54" t="str">
        <f t="shared" si="5"/>
        <v xml:space="preserve"> </v>
      </c>
      <c r="L26" s="87"/>
      <c r="M26" s="56"/>
      <c r="N26" s="57"/>
      <c r="O26" s="57"/>
      <c r="P26" s="88"/>
      <c r="Q26" s="88"/>
      <c r="R26" s="59"/>
      <c r="S26" s="57"/>
      <c r="T26" s="56"/>
    </row>
    <row r="27" spans="1:20" ht="21.75" customHeight="1" x14ac:dyDescent="0.25">
      <c r="A27" s="27"/>
      <c r="B27" s="46">
        <v>21</v>
      </c>
      <c r="C27" s="47" t="s">
        <v>61</v>
      </c>
      <c r="D27" s="48">
        <v>5</v>
      </c>
      <c r="E27" s="49" t="s">
        <v>34</v>
      </c>
      <c r="F27" s="50" t="s">
        <v>62</v>
      </c>
      <c r="G27" s="51">
        <f t="shared" si="3"/>
        <v>225</v>
      </c>
      <c r="H27" s="52">
        <v>45</v>
      </c>
      <c r="I27" s="141"/>
      <c r="J27" s="53">
        <f t="shared" ref="J27:J45" si="6">D27*I27</f>
        <v>0</v>
      </c>
      <c r="K27" s="54" t="str">
        <f t="shared" ref="K27:K45" si="7">IF(ISNUMBER(I27), IF(I27&gt;H27,"NEVYHOVUJE","VYHOVUJE")," ")</f>
        <v xml:space="preserve"> </v>
      </c>
      <c r="L27" s="87"/>
      <c r="M27" s="56"/>
      <c r="N27" s="57"/>
      <c r="O27" s="57"/>
      <c r="P27" s="88"/>
      <c r="Q27" s="88"/>
      <c r="R27" s="59"/>
      <c r="S27" s="57"/>
      <c r="T27" s="56"/>
    </row>
    <row r="28" spans="1:20" ht="21.75" customHeight="1" x14ac:dyDescent="0.25">
      <c r="A28" s="27"/>
      <c r="B28" s="46">
        <v>22</v>
      </c>
      <c r="C28" s="47" t="s">
        <v>63</v>
      </c>
      <c r="D28" s="48">
        <v>10</v>
      </c>
      <c r="E28" s="49" t="s">
        <v>28</v>
      </c>
      <c r="F28" s="50" t="s">
        <v>64</v>
      </c>
      <c r="G28" s="51">
        <f t="shared" si="3"/>
        <v>300</v>
      </c>
      <c r="H28" s="52">
        <v>30</v>
      </c>
      <c r="I28" s="141"/>
      <c r="J28" s="53">
        <f t="shared" si="6"/>
        <v>0</v>
      </c>
      <c r="K28" s="54" t="str">
        <f t="shared" si="7"/>
        <v xml:space="preserve"> </v>
      </c>
      <c r="L28" s="87"/>
      <c r="M28" s="56"/>
      <c r="N28" s="57"/>
      <c r="O28" s="57"/>
      <c r="P28" s="88"/>
      <c r="Q28" s="88"/>
      <c r="R28" s="59"/>
      <c r="S28" s="57"/>
      <c r="T28" s="56"/>
    </row>
    <row r="29" spans="1:20" ht="21.75" customHeight="1" x14ac:dyDescent="0.25">
      <c r="A29" s="27"/>
      <c r="B29" s="46">
        <v>23</v>
      </c>
      <c r="C29" s="47" t="s">
        <v>103</v>
      </c>
      <c r="D29" s="48">
        <v>30</v>
      </c>
      <c r="E29" s="49" t="s">
        <v>28</v>
      </c>
      <c r="F29" s="50" t="s">
        <v>65</v>
      </c>
      <c r="G29" s="51">
        <f t="shared" si="3"/>
        <v>450</v>
      </c>
      <c r="H29" s="52">
        <v>15</v>
      </c>
      <c r="I29" s="141"/>
      <c r="J29" s="53">
        <f t="shared" si="6"/>
        <v>0</v>
      </c>
      <c r="K29" s="54" t="str">
        <f t="shared" si="7"/>
        <v xml:space="preserve"> </v>
      </c>
      <c r="L29" s="87"/>
      <c r="M29" s="56"/>
      <c r="N29" s="57"/>
      <c r="O29" s="57"/>
      <c r="P29" s="88"/>
      <c r="Q29" s="88"/>
      <c r="R29" s="59"/>
      <c r="S29" s="57"/>
      <c r="T29" s="56"/>
    </row>
    <row r="30" spans="1:20" ht="21.75" customHeight="1" x14ac:dyDescent="0.25">
      <c r="A30" s="27"/>
      <c r="B30" s="46">
        <v>24</v>
      </c>
      <c r="C30" s="47" t="s">
        <v>104</v>
      </c>
      <c r="D30" s="48">
        <v>3</v>
      </c>
      <c r="E30" s="49" t="s">
        <v>66</v>
      </c>
      <c r="F30" s="50" t="s">
        <v>67</v>
      </c>
      <c r="G30" s="51">
        <f t="shared" si="3"/>
        <v>33</v>
      </c>
      <c r="H30" s="52">
        <v>11</v>
      </c>
      <c r="I30" s="141"/>
      <c r="J30" s="53">
        <f t="shared" si="6"/>
        <v>0</v>
      </c>
      <c r="K30" s="54" t="str">
        <f t="shared" si="7"/>
        <v xml:space="preserve"> </v>
      </c>
      <c r="L30" s="87"/>
      <c r="M30" s="56"/>
      <c r="N30" s="57"/>
      <c r="O30" s="57"/>
      <c r="P30" s="88"/>
      <c r="Q30" s="88"/>
      <c r="R30" s="59"/>
      <c r="S30" s="57"/>
      <c r="T30" s="56"/>
    </row>
    <row r="31" spans="1:20" ht="21.75" customHeight="1" x14ac:dyDescent="0.25">
      <c r="A31" s="27"/>
      <c r="B31" s="46">
        <v>25</v>
      </c>
      <c r="C31" s="47" t="s">
        <v>68</v>
      </c>
      <c r="D31" s="48">
        <v>3</v>
      </c>
      <c r="E31" s="49" t="s">
        <v>28</v>
      </c>
      <c r="F31" s="50" t="s">
        <v>69</v>
      </c>
      <c r="G31" s="51">
        <f t="shared" si="3"/>
        <v>540</v>
      </c>
      <c r="H31" s="52">
        <v>180</v>
      </c>
      <c r="I31" s="141"/>
      <c r="J31" s="53">
        <f t="shared" si="6"/>
        <v>0</v>
      </c>
      <c r="K31" s="54" t="str">
        <f t="shared" si="7"/>
        <v xml:space="preserve"> </v>
      </c>
      <c r="L31" s="87"/>
      <c r="M31" s="56"/>
      <c r="N31" s="57"/>
      <c r="O31" s="57"/>
      <c r="P31" s="88"/>
      <c r="Q31" s="88"/>
      <c r="R31" s="59"/>
      <c r="S31" s="57"/>
      <c r="T31" s="56"/>
    </row>
    <row r="32" spans="1:20" ht="21.75" customHeight="1" x14ac:dyDescent="0.25">
      <c r="A32" s="27"/>
      <c r="B32" s="46">
        <v>26</v>
      </c>
      <c r="C32" s="47" t="s">
        <v>70</v>
      </c>
      <c r="D32" s="48">
        <v>20</v>
      </c>
      <c r="E32" s="49" t="s">
        <v>34</v>
      </c>
      <c r="F32" s="50" t="s">
        <v>71</v>
      </c>
      <c r="G32" s="51">
        <f t="shared" si="3"/>
        <v>260</v>
      </c>
      <c r="H32" s="52">
        <v>13</v>
      </c>
      <c r="I32" s="141"/>
      <c r="J32" s="53">
        <f t="shared" si="6"/>
        <v>0</v>
      </c>
      <c r="K32" s="54" t="str">
        <f t="shared" si="7"/>
        <v xml:space="preserve"> </v>
      </c>
      <c r="L32" s="87"/>
      <c r="M32" s="56"/>
      <c r="N32" s="57"/>
      <c r="O32" s="57"/>
      <c r="P32" s="88"/>
      <c r="Q32" s="88"/>
      <c r="R32" s="59"/>
      <c r="S32" s="57"/>
      <c r="T32" s="56"/>
    </row>
    <row r="33" spans="1:20" ht="21.75" customHeight="1" x14ac:dyDescent="0.25">
      <c r="A33" s="27"/>
      <c r="B33" s="46">
        <v>27</v>
      </c>
      <c r="C33" s="47" t="s">
        <v>72</v>
      </c>
      <c r="D33" s="48">
        <v>10</v>
      </c>
      <c r="E33" s="49" t="s">
        <v>28</v>
      </c>
      <c r="F33" s="50" t="s">
        <v>73</v>
      </c>
      <c r="G33" s="51">
        <f t="shared" si="3"/>
        <v>330</v>
      </c>
      <c r="H33" s="52">
        <v>33</v>
      </c>
      <c r="I33" s="141"/>
      <c r="J33" s="53">
        <f t="shared" si="6"/>
        <v>0</v>
      </c>
      <c r="K33" s="54" t="str">
        <f t="shared" si="7"/>
        <v xml:space="preserve"> </v>
      </c>
      <c r="L33" s="87"/>
      <c r="M33" s="56"/>
      <c r="N33" s="57"/>
      <c r="O33" s="57"/>
      <c r="P33" s="88"/>
      <c r="Q33" s="88"/>
      <c r="R33" s="59"/>
      <c r="S33" s="57"/>
      <c r="T33" s="56"/>
    </row>
    <row r="34" spans="1:20" ht="21.75" customHeight="1" x14ac:dyDescent="0.25">
      <c r="A34" s="27"/>
      <c r="B34" s="46">
        <v>28</v>
      </c>
      <c r="C34" s="47" t="s">
        <v>52</v>
      </c>
      <c r="D34" s="48">
        <v>3</v>
      </c>
      <c r="E34" s="49" t="s">
        <v>28</v>
      </c>
      <c r="F34" s="50" t="s">
        <v>53</v>
      </c>
      <c r="G34" s="51">
        <f t="shared" si="3"/>
        <v>15</v>
      </c>
      <c r="H34" s="52">
        <v>5</v>
      </c>
      <c r="I34" s="141"/>
      <c r="J34" s="53">
        <f t="shared" si="6"/>
        <v>0</v>
      </c>
      <c r="K34" s="54" t="str">
        <f t="shared" si="7"/>
        <v xml:space="preserve"> </v>
      </c>
      <c r="L34" s="87"/>
      <c r="M34" s="56"/>
      <c r="N34" s="57"/>
      <c r="O34" s="57"/>
      <c r="P34" s="88"/>
      <c r="Q34" s="88"/>
      <c r="R34" s="59"/>
      <c r="S34" s="57"/>
      <c r="T34" s="56"/>
    </row>
    <row r="35" spans="1:20" ht="40.5" customHeight="1" thickBot="1" x14ac:dyDescent="0.3">
      <c r="A35" s="27"/>
      <c r="B35" s="89">
        <v>29</v>
      </c>
      <c r="C35" s="90" t="s">
        <v>107</v>
      </c>
      <c r="D35" s="91">
        <v>10</v>
      </c>
      <c r="E35" s="92" t="s">
        <v>28</v>
      </c>
      <c r="F35" s="93" t="s">
        <v>108</v>
      </c>
      <c r="G35" s="94">
        <f t="shared" si="3"/>
        <v>300</v>
      </c>
      <c r="H35" s="95">
        <v>30</v>
      </c>
      <c r="I35" s="144"/>
      <c r="J35" s="96">
        <f t="shared" si="6"/>
        <v>0</v>
      </c>
      <c r="K35" s="97" t="str">
        <f t="shared" si="7"/>
        <v xml:space="preserve"> </v>
      </c>
      <c r="L35" s="98"/>
      <c r="M35" s="72"/>
      <c r="N35" s="73"/>
      <c r="O35" s="73"/>
      <c r="P35" s="88"/>
      <c r="Q35" s="88"/>
      <c r="R35" s="59"/>
      <c r="S35" s="57"/>
      <c r="T35" s="56"/>
    </row>
    <row r="36" spans="1:20" ht="21.75" customHeight="1" x14ac:dyDescent="0.25">
      <c r="A36" s="27"/>
      <c r="B36" s="99">
        <v>30</v>
      </c>
      <c r="C36" s="100" t="s">
        <v>74</v>
      </c>
      <c r="D36" s="101">
        <v>2</v>
      </c>
      <c r="E36" s="102" t="s">
        <v>45</v>
      </c>
      <c r="F36" s="103" t="s">
        <v>75</v>
      </c>
      <c r="G36" s="104">
        <f t="shared" si="3"/>
        <v>960</v>
      </c>
      <c r="H36" s="105">
        <v>480</v>
      </c>
      <c r="I36" s="145"/>
      <c r="J36" s="106">
        <f t="shared" si="6"/>
        <v>0</v>
      </c>
      <c r="K36" s="107" t="str">
        <f t="shared" si="7"/>
        <v xml:space="preserve"> </v>
      </c>
      <c r="L36" s="85" t="s">
        <v>87</v>
      </c>
      <c r="M36" s="108" t="s">
        <v>85</v>
      </c>
      <c r="N36" s="109" t="s">
        <v>86</v>
      </c>
      <c r="O36" s="86"/>
      <c r="P36" s="85" t="s">
        <v>94</v>
      </c>
      <c r="Q36" s="85" t="s">
        <v>95</v>
      </c>
      <c r="R36" s="110" t="s">
        <v>26</v>
      </c>
      <c r="S36" s="86"/>
      <c r="T36" s="108" t="s">
        <v>12</v>
      </c>
    </row>
    <row r="37" spans="1:20" ht="21.75" customHeight="1" x14ac:dyDescent="0.25">
      <c r="A37" s="27"/>
      <c r="B37" s="46">
        <v>31</v>
      </c>
      <c r="C37" s="47" t="s">
        <v>76</v>
      </c>
      <c r="D37" s="48">
        <v>3</v>
      </c>
      <c r="E37" s="49" t="s">
        <v>28</v>
      </c>
      <c r="F37" s="50" t="s">
        <v>77</v>
      </c>
      <c r="G37" s="51">
        <f t="shared" si="3"/>
        <v>570</v>
      </c>
      <c r="H37" s="52">
        <v>190</v>
      </c>
      <c r="I37" s="141"/>
      <c r="J37" s="53">
        <f t="shared" si="6"/>
        <v>0</v>
      </c>
      <c r="K37" s="54" t="str">
        <f t="shared" si="7"/>
        <v xml:space="preserve"> </v>
      </c>
      <c r="L37" s="87"/>
      <c r="M37" s="56"/>
      <c r="N37" s="57"/>
      <c r="O37" s="57"/>
      <c r="P37" s="88"/>
      <c r="Q37" s="88"/>
      <c r="R37" s="59"/>
      <c r="S37" s="57"/>
      <c r="T37" s="56"/>
    </row>
    <row r="38" spans="1:20" ht="104.25" customHeight="1" x14ac:dyDescent="0.25">
      <c r="A38" s="27"/>
      <c r="B38" s="46">
        <v>32</v>
      </c>
      <c r="C38" s="47" t="s">
        <v>78</v>
      </c>
      <c r="D38" s="48">
        <v>20</v>
      </c>
      <c r="E38" s="49" t="s">
        <v>79</v>
      </c>
      <c r="F38" s="50" t="s">
        <v>109</v>
      </c>
      <c r="G38" s="51">
        <f t="shared" si="3"/>
        <v>2500</v>
      </c>
      <c r="H38" s="52">
        <v>125</v>
      </c>
      <c r="I38" s="141"/>
      <c r="J38" s="53">
        <f t="shared" si="6"/>
        <v>0</v>
      </c>
      <c r="K38" s="54" t="str">
        <f t="shared" si="7"/>
        <v xml:space="preserve"> </v>
      </c>
      <c r="L38" s="87"/>
      <c r="M38" s="56"/>
      <c r="N38" s="57"/>
      <c r="O38" s="57"/>
      <c r="P38" s="88"/>
      <c r="Q38" s="88"/>
      <c r="R38" s="59"/>
      <c r="S38" s="57"/>
      <c r="T38" s="56"/>
    </row>
    <row r="39" spans="1:20" ht="25.5" customHeight="1" x14ac:dyDescent="0.25">
      <c r="A39" s="27"/>
      <c r="B39" s="46">
        <v>33</v>
      </c>
      <c r="C39" s="47" t="s">
        <v>80</v>
      </c>
      <c r="D39" s="48">
        <v>10</v>
      </c>
      <c r="E39" s="49" t="s">
        <v>28</v>
      </c>
      <c r="F39" s="50" t="s">
        <v>110</v>
      </c>
      <c r="G39" s="51">
        <f t="shared" si="3"/>
        <v>270</v>
      </c>
      <c r="H39" s="52">
        <v>27</v>
      </c>
      <c r="I39" s="141"/>
      <c r="J39" s="53">
        <f t="shared" si="6"/>
        <v>0</v>
      </c>
      <c r="K39" s="54" t="str">
        <f t="shared" si="7"/>
        <v xml:space="preserve"> </v>
      </c>
      <c r="L39" s="87"/>
      <c r="M39" s="56"/>
      <c r="N39" s="57"/>
      <c r="O39" s="57"/>
      <c r="P39" s="88"/>
      <c r="Q39" s="88"/>
      <c r="R39" s="59"/>
      <c r="S39" s="57"/>
      <c r="T39" s="56"/>
    </row>
    <row r="40" spans="1:20" ht="21.75" customHeight="1" x14ac:dyDescent="0.25">
      <c r="A40" s="27"/>
      <c r="B40" s="46">
        <v>34</v>
      </c>
      <c r="C40" s="47" t="s">
        <v>111</v>
      </c>
      <c r="D40" s="48">
        <v>20</v>
      </c>
      <c r="E40" s="49" t="s">
        <v>28</v>
      </c>
      <c r="F40" s="50" t="s">
        <v>67</v>
      </c>
      <c r="G40" s="51">
        <f t="shared" si="3"/>
        <v>220</v>
      </c>
      <c r="H40" s="52">
        <v>11</v>
      </c>
      <c r="I40" s="141"/>
      <c r="J40" s="53">
        <f t="shared" si="6"/>
        <v>0</v>
      </c>
      <c r="K40" s="54" t="str">
        <f t="shared" si="7"/>
        <v xml:space="preserve"> </v>
      </c>
      <c r="L40" s="87"/>
      <c r="M40" s="56"/>
      <c r="N40" s="57"/>
      <c r="O40" s="57"/>
      <c r="P40" s="88"/>
      <c r="Q40" s="88"/>
      <c r="R40" s="59"/>
      <c r="S40" s="57"/>
      <c r="T40" s="56"/>
    </row>
    <row r="41" spans="1:20" ht="21.75" customHeight="1" x14ac:dyDescent="0.25">
      <c r="A41" s="27"/>
      <c r="B41" s="46">
        <v>35</v>
      </c>
      <c r="C41" s="47" t="s">
        <v>112</v>
      </c>
      <c r="D41" s="48">
        <v>30</v>
      </c>
      <c r="E41" s="49" t="s">
        <v>28</v>
      </c>
      <c r="F41" s="50" t="s">
        <v>81</v>
      </c>
      <c r="G41" s="51">
        <f t="shared" si="3"/>
        <v>390</v>
      </c>
      <c r="H41" s="52">
        <v>13</v>
      </c>
      <c r="I41" s="141"/>
      <c r="J41" s="53">
        <f t="shared" si="6"/>
        <v>0</v>
      </c>
      <c r="K41" s="54" t="str">
        <f t="shared" si="7"/>
        <v xml:space="preserve"> </v>
      </c>
      <c r="L41" s="87"/>
      <c r="M41" s="56"/>
      <c r="N41" s="57"/>
      <c r="O41" s="57"/>
      <c r="P41" s="88"/>
      <c r="Q41" s="88"/>
      <c r="R41" s="59"/>
      <c r="S41" s="57"/>
      <c r="T41" s="56"/>
    </row>
    <row r="42" spans="1:20" ht="21.75" customHeight="1" x14ac:dyDescent="0.25">
      <c r="A42" s="27"/>
      <c r="B42" s="46">
        <v>36</v>
      </c>
      <c r="C42" s="47" t="s">
        <v>82</v>
      </c>
      <c r="D42" s="48">
        <v>20</v>
      </c>
      <c r="E42" s="49" t="s">
        <v>28</v>
      </c>
      <c r="F42" s="50" t="s">
        <v>81</v>
      </c>
      <c r="G42" s="51">
        <f t="shared" si="3"/>
        <v>1120</v>
      </c>
      <c r="H42" s="52">
        <v>56</v>
      </c>
      <c r="I42" s="141"/>
      <c r="J42" s="53">
        <f t="shared" si="6"/>
        <v>0</v>
      </c>
      <c r="K42" s="54" t="str">
        <f t="shared" si="7"/>
        <v xml:space="preserve"> </v>
      </c>
      <c r="L42" s="87"/>
      <c r="M42" s="56"/>
      <c r="N42" s="57"/>
      <c r="O42" s="57"/>
      <c r="P42" s="88"/>
      <c r="Q42" s="88"/>
      <c r="R42" s="59"/>
      <c r="S42" s="57"/>
      <c r="T42" s="56"/>
    </row>
    <row r="43" spans="1:20" ht="21.75" customHeight="1" x14ac:dyDescent="0.25">
      <c r="A43" s="27"/>
      <c r="B43" s="46">
        <v>37</v>
      </c>
      <c r="C43" s="47" t="s">
        <v>113</v>
      </c>
      <c r="D43" s="48">
        <v>20</v>
      </c>
      <c r="E43" s="49" t="s">
        <v>28</v>
      </c>
      <c r="F43" s="50" t="s">
        <v>65</v>
      </c>
      <c r="G43" s="51">
        <f t="shared" si="3"/>
        <v>300</v>
      </c>
      <c r="H43" s="52">
        <v>15</v>
      </c>
      <c r="I43" s="141"/>
      <c r="J43" s="53">
        <f t="shared" si="6"/>
        <v>0</v>
      </c>
      <c r="K43" s="54" t="str">
        <f t="shared" si="7"/>
        <v xml:space="preserve"> </v>
      </c>
      <c r="L43" s="87"/>
      <c r="M43" s="56"/>
      <c r="N43" s="57"/>
      <c r="O43" s="57"/>
      <c r="P43" s="88"/>
      <c r="Q43" s="88"/>
      <c r="R43" s="59"/>
      <c r="S43" s="57"/>
      <c r="T43" s="56"/>
    </row>
    <row r="44" spans="1:20" ht="21.75" customHeight="1" x14ac:dyDescent="0.25">
      <c r="A44" s="27"/>
      <c r="B44" s="46">
        <v>38</v>
      </c>
      <c r="C44" s="47" t="s">
        <v>99</v>
      </c>
      <c r="D44" s="48">
        <v>2</v>
      </c>
      <c r="E44" s="49" t="s">
        <v>79</v>
      </c>
      <c r="F44" s="50" t="s">
        <v>35</v>
      </c>
      <c r="G44" s="51">
        <f t="shared" si="3"/>
        <v>80</v>
      </c>
      <c r="H44" s="52">
        <v>40</v>
      </c>
      <c r="I44" s="141"/>
      <c r="J44" s="53">
        <f t="shared" si="6"/>
        <v>0</v>
      </c>
      <c r="K44" s="54" t="str">
        <f t="shared" si="7"/>
        <v xml:space="preserve"> </v>
      </c>
      <c r="L44" s="87"/>
      <c r="M44" s="56"/>
      <c r="N44" s="57"/>
      <c r="O44" s="57"/>
      <c r="P44" s="88"/>
      <c r="Q44" s="88"/>
      <c r="R44" s="59"/>
      <c r="S44" s="57"/>
      <c r="T44" s="56"/>
    </row>
    <row r="45" spans="1:20" ht="21.75" customHeight="1" thickBot="1" x14ac:dyDescent="0.3">
      <c r="A45" s="27"/>
      <c r="B45" s="111">
        <v>39</v>
      </c>
      <c r="C45" s="112" t="s">
        <v>83</v>
      </c>
      <c r="D45" s="113">
        <v>2</v>
      </c>
      <c r="E45" s="114" t="s">
        <v>79</v>
      </c>
      <c r="F45" s="115" t="s">
        <v>84</v>
      </c>
      <c r="G45" s="116">
        <f t="shared" si="3"/>
        <v>40</v>
      </c>
      <c r="H45" s="117">
        <v>20</v>
      </c>
      <c r="I45" s="146"/>
      <c r="J45" s="118">
        <f t="shared" si="6"/>
        <v>0</v>
      </c>
      <c r="K45" s="119" t="str">
        <f t="shared" si="7"/>
        <v xml:space="preserve"> </v>
      </c>
      <c r="L45" s="120"/>
      <c r="M45" s="121"/>
      <c r="N45" s="122"/>
      <c r="O45" s="122"/>
      <c r="P45" s="123"/>
      <c r="Q45" s="123"/>
      <c r="R45" s="124"/>
      <c r="S45" s="122"/>
      <c r="T45" s="121"/>
    </row>
    <row r="46" spans="1:20" ht="16.5" thickTop="1" thickBot="1" x14ac:dyDescent="0.3">
      <c r="C46" s="1"/>
      <c r="D46" s="1"/>
      <c r="E46" s="1"/>
      <c r="F46" s="1"/>
      <c r="G46" s="1"/>
      <c r="J46" s="125"/>
    </row>
    <row r="47" spans="1:20" ht="60.75" customHeight="1" thickTop="1" thickBot="1" x14ac:dyDescent="0.3">
      <c r="B47" s="126" t="s">
        <v>9</v>
      </c>
      <c r="C47" s="126"/>
      <c r="D47" s="126"/>
      <c r="E47" s="126"/>
      <c r="F47" s="126"/>
      <c r="G47" s="127"/>
      <c r="H47" s="128" t="s">
        <v>10</v>
      </c>
      <c r="I47" s="129" t="s">
        <v>11</v>
      </c>
      <c r="J47" s="130"/>
      <c r="K47" s="131"/>
      <c r="S47" s="24"/>
      <c r="T47" s="132"/>
    </row>
    <row r="48" spans="1:20" ht="33" customHeight="1" thickTop="1" thickBot="1" x14ac:dyDescent="0.3">
      <c r="B48" s="133" t="s">
        <v>25</v>
      </c>
      <c r="C48" s="133"/>
      <c r="D48" s="133"/>
      <c r="E48" s="133"/>
      <c r="F48" s="133"/>
      <c r="G48" s="134"/>
      <c r="H48" s="135">
        <f>SUM(G7:G45)</f>
        <v>30813</v>
      </c>
      <c r="I48" s="136">
        <f>SUM(J7:J45)</f>
        <v>0</v>
      </c>
      <c r="J48" s="137"/>
      <c r="K48" s="138"/>
    </row>
    <row r="49" ht="14.25" customHeight="1" thickTop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</sheetData>
  <sheetProtection algorithmName="SHA-512" hashValue="5+DQRWEgsgC8njNFTD5VIFUMNV/Z5mQVQWBZieIW/IDAvXi1Wx8AI7mHYPG5ZZAIcOCRPN+xKbAnyFYtITO2QA==" saltValue="ecmIqTgD92YEQ7CqwKCYQQ==" spinCount="100000" sheet="1" objects="1" scenarios="1"/>
  <mergeCells count="32">
    <mergeCell ref="O22:O35"/>
    <mergeCell ref="Q22:Q35"/>
    <mergeCell ref="P22:P35"/>
    <mergeCell ref="R36:R45"/>
    <mergeCell ref="T36:T45"/>
    <mergeCell ref="S36:S45"/>
    <mergeCell ref="Q36:Q45"/>
    <mergeCell ref="P36:P45"/>
    <mergeCell ref="S7:S21"/>
    <mergeCell ref="R7:R21"/>
    <mergeCell ref="B1:D1"/>
    <mergeCell ref="Q7:Q21"/>
    <mergeCell ref="P7:P21"/>
    <mergeCell ref="T7:T21"/>
    <mergeCell ref="L7:L21"/>
    <mergeCell ref="M7:M21"/>
    <mergeCell ref="N7:N21"/>
    <mergeCell ref="O7:O21"/>
    <mergeCell ref="I47:K47"/>
    <mergeCell ref="B48:F48"/>
    <mergeCell ref="I48:K48"/>
    <mergeCell ref="B47:F47"/>
    <mergeCell ref="R22:R35"/>
    <mergeCell ref="S22:S35"/>
    <mergeCell ref="T22:T35"/>
    <mergeCell ref="O36:O45"/>
    <mergeCell ref="N36:N45"/>
    <mergeCell ref="M36:M45"/>
    <mergeCell ref="L36:L45"/>
    <mergeCell ref="L22:L35"/>
    <mergeCell ref="M22:M35"/>
    <mergeCell ref="N22:N35"/>
  </mergeCells>
  <conditionalFormatting sqref="B7:B45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45">
    <cfRule type="containsBlanks" dxfId="5" priority="22">
      <formula>LEN(TRIM(D7))=0</formula>
    </cfRule>
  </conditionalFormatting>
  <conditionalFormatting sqref="I7:I45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45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45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2024-12-06T08:29:14Z</cp:lastPrinted>
  <dcterms:created xsi:type="dcterms:W3CDTF">2014-03-05T12:43:32Z</dcterms:created>
  <dcterms:modified xsi:type="dcterms:W3CDTF">2024-12-06T08:46:50Z</dcterms:modified>
</cp:coreProperties>
</file>