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4-2024\"/>
    </mc:Choice>
  </mc:AlternateContent>
  <xr:revisionPtr revIDLastSave="0" documentId="13_ncr:1_{406261E9-C728-4246-93B3-FCE97BA5E5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9" i="1"/>
  <c r="U7" i="1"/>
  <c r="T9" i="1"/>
  <c r="Q8" i="1"/>
  <c r="Q9" i="1"/>
  <c r="T7" i="1"/>
  <c r="Q7" i="1"/>
  <c r="U8" i="1" l="1"/>
  <c r="S12" i="1"/>
  <c r="R12" i="1"/>
</calcChain>
</file>

<file path=xl/sharedStrings.xml><?xml version="1.0" encoding="utf-8"?>
<sst xmlns="http://schemas.openxmlformats.org/spreadsheetml/2006/main" count="57" uniqueCount="48">
  <si>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</si>
  <si>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</si>
  <si>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</si>
  <si>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</si>
  <si>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</si>
  <si>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</si>
  <si>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</si>
  <si>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</si>
  <si>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</si>
  <si>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</si>
  <si>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</si>
  <si>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</si>
  <si>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</si>
  <si>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</si>
  <si>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</si>
  <si>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</si>
  <si>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</si>
  <si>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</si>
  <si>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</si>
  <si>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</si>
  <si>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</si>
  <si>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</si>
  <si>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</si>
  <si>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</si>
  <si>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</si>
  <si>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</si>
  <si>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</si>
  <si>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</si>
  <si>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</si>
  <si>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</si>
  <si>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39153000-9 - Nábytek do konferenčních místností 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</si>
  <si>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</si>
  <si>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</si>
  <si>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</si>
  <si>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>Ilustrační obrázek</t>
  </si>
  <si>
    <t>Příloha č. 2 Kupní smlouvy - technická specifikace
Nábytek pro ZČU (II.) 034 - 2024</t>
  </si>
  <si>
    <t>Stolová sestava</t>
  </si>
  <si>
    <t>Stolek</t>
  </si>
  <si>
    <t>Konferenční židle</t>
  </si>
  <si>
    <t>Společná faktura</t>
  </si>
  <si>
    <t>doc. Ing. Pavel Raška, Ph.D.,
Tel.: 37763 8415</t>
  </si>
  <si>
    <t>Univerzitní 22,
301 00 Plzeň,
Fakulta strojní - Katedra průmyslového inženýrství a managementu,
místnost UK 311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</si>
  <si>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</si>
  <si>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30 dní</t>
  </si>
  <si>
    <r>
      <t xml:space="preserve">Čalouněný sedák.
Opěrák černá prodyšná síťovina.
Opěrák vysoký min. 45 cm od sedáku.
Chromovaná pérovka.
Područky plastové černé.
Pružný pérový rám z ohýbaného trubkového profilu ø 25x2 mm, opatřený kluzáky na koberec/vinyl.
</t>
    </r>
    <r>
      <rPr>
        <sz val="11"/>
        <rFont val="Calibri"/>
        <family val="2"/>
        <charset val="238"/>
      </rPr>
      <t>Sedák čalouněný, výplň paměťová pěna tl. 7 cm, potah s nanotechnologií , barevné provedení různé odstíny šedé, dodavatel předloží vzorník k výběru</t>
    </r>
    <r>
      <rPr>
        <sz val="11"/>
        <color rgb="FFFF0000"/>
        <rFont val="Calibri"/>
        <family val="2"/>
        <charset val="238"/>
      </rPr>
      <t>.</t>
    </r>
    <r>
      <rPr>
        <sz val="11"/>
        <color rgb="FF000000"/>
        <rFont val="Calibri"/>
        <family val="2"/>
        <charset val="238"/>
      </rPr>
      <t xml:space="preserve">
Rozměr sedáku: šířka min. 50 cm a hloubka min. 45 cm.
Potah - složení: 100% PES, šíře: 140 cm, hmotnost: 490 g/bm (+/-5%).
Test oděru Martindale &gt;100 000 otáček.
Nehořlavá úprava: cigaretový test, BS 5852 source 0.
Žmolkování: 4.
Světlostálost: 5.
Úprava: nešpinivá - vodoodpudivá.
Výška: 89-92 cm
Nosnost min. 150 kg.
Výška sedu: 45-47 cm od podlahy
Hmotnost max. 12 kg.
</t>
    </r>
    <r>
      <rPr>
        <b/>
        <sz val="11"/>
        <color rgb="FF000000"/>
        <rFont val="Calibri"/>
        <family val="2"/>
        <charset val="238"/>
      </rPr>
      <t>Barva: šedá</t>
    </r>
  </si>
  <si>
    <t>Rozměr: 4500 x 1200 mm. Výška 750 mm.
ABS hrana 3 mm.
Dekor: DTDL tloušťka 25 mm Dub Vicenza.
Centrální kovové podnože. Min. 3ks. Podnož broušená nerezová ocel, noha čtverový profil 60x60 mm tl. 1,2 mm, základna min. 700 x 400 mm tl. 7 mm.
2x výklopná elektrifikace: 3x zásuvka 220, HDMI, RJ45 cat.6, USB A+C.
Kabelový svod.
Uchycení kabelů pod stolem.</t>
  </si>
  <si>
    <t>Rozměr: 500 x 600 mm. Výška 750 mm.
ABS hrana 3 mm.
Dekor: DTDL tloušťka 25 mm Dub Vicenza.
Centrální kovová podnož. Podnož broušená nerezová ocel, noha čtverový profil 60x60 mm tl. 1,2 mm, základna min. 450 x 450 mm tl. 7 mm.</t>
  </si>
  <si>
    <t>Záruka na zboží min. 2 roky.
Dodání ve smontovaném stavu do určené místnosti a včetně zaškolení.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</si>
</sst>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1" fillId="5" borderId="8" xfId="0" applyFont="1" applyFill="1" applyBorder="1" applyAlignment="1">
      <alignment horizontal="left" vertical="top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0" fontId="1" fillId="5" borderId="10" xfId="0" applyFont="1" applyFill="1" applyBorder="1" applyAlignment="1">
      <alignment horizontal="left" vertical="top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0" fontId="1" fillId="5" borderId="12" xfId="0" applyFont="1" applyFill="1" applyBorder="1" applyAlignment="1">
      <alignment horizontal="left" vertical="top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6</xdr:row>
      <xdr:rowOff>360578</xdr:rowOff>
    </xdr:from>
    <xdr:to>
      <xdr:col>6</xdr:col>
      <xdr:colOff>2858165</xdr:colOff>
      <xdr:row>6</xdr:row>
      <xdr:rowOff>1733901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4B02B04-01C1-4B31-8304-02AAF91C9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34675" y="2894228"/>
          <a:ext cx="2600990" cy="1373323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8</xdr:row>
      <xdr:rowOff>669312</xdr:rowOff>
    </xdr:from>
    <xdr:to>
      <xdr:col>6</xdr:col>
      <xdr:colOff>2810294</xdr:colOff>
      <xdr:row>8</xdr:row>
      <xdr:rowOff>3905810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E0FFF886-99B2-4CDA-B956-4FAA7A0EB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58499" y="6831987"/>
          <a:ext cx="2429295" cy="3236498"/>
        </a:xfrm>
        <a:prstGeom prst="rect">
          <a:avLst/>
        </a:prstGeom>
      </xdr:spPr>
    </xdr:pic>
    <xdr:clientData/>
  </xdr:twoCellAnchor>
  <xdr:twoCellAnchor editAs="oneCell">
    <xdr:from>
      <xdr:col>6</xdr:col>
      <xdr:colOff>790575</xdr:colOff>
      <xdr:row>7</xdr:row>
      <xdr:rowOff>400050</xdr:rowOff>
    </xdr:from>
    <xdr:to>
      <xdr:col>6</xdr:col>
      <xdr:colOff>2314575</xdr:colOff>
      <xdr:row>7</xdr:row>
      <xdr:rowOff>1924050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9443C8B-F565-4B7E-A08F-5765BE7B5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5057775"/>
          <a:ext cx="1524000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K1" zoomScaleNormal="10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6.85546875" style="1" customWidth="1"/>
    <col min="4" max="4" width="9.7109375" style="2" customWidth="1"/>
    <col min="5" max="5" width="10" style="3" customWidth="1"/>
    <col min="6" max="6" width="103.42578125" style="1" customWidth="1"/>
    <col min="7" max="7" width="48.42578125" style="1" customWidth="1"/>
    <col min="8" max="8" width="33.8554687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26.5703125" hidden="1" customWidth="1"/>
    <col min="13" max="13" width="39.42578125" customWidth="1"/>
    <col min="14" max="14" width="36.85546875" customWidth="1"/>
    <col min="15" max="15" width="41.85546875" style="4" customWidth="1"/>
    <col min="16" max="16" width="28.285156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3" hidden="1" customWidth="1"/>
    <col min="23" max="23" width="31.7109375" style="5" customWidth="1"/>
  </cols>
  <sheetData>
    <row r="1" spans="1:23" ht="39" customHeight="1" x14ac:dyDescent="0.25">
      <c r="B1" s="83" t="s">
        <v>35</v>
      </c>
      <c r="C1" s="83"/>
      <c r="D1" s="83"/>
      <c r="E1" s="83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68"/>
      <c r="E3" s="68"/>
      <c r="F3" s="68"/>
      <c r="G3" s="68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8"/>
      <c r="E4" s="68"/>
      <c r="F4" s="68"/>
      <c r="G4" s="68"/>
      <c r="H4" s="68"/>
      <c r="I4" s="68"/>
      <c r="J4" s="68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33</v>
      </c>
      <c r="M6" s="19" t="s">
        <v>12</v>
      </c>
      <c r="N6" s="21" t="s">
        <v>13</v>
      </c>
      <c r="O6" s="19" t="s">
        <v>14</v>
      </c>
      <c r="P6" s="19" t="s">
        <v>42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67.25" customHeight="1" thickTop="1" x14ac:dyDescent="0.25">
      <c r="A7" s="23"/>
      <c r="B7" s="38">
        <v>1</v>
      </c>
      <c r="C7" s="39" t="s">
        <v>36</v>
      </c>
      <c r="D7" s="40">
        <v>1</v>
      </c>
      <c r="E7" s="41" t="s">
        <v>22</v>
      </c>
      <c r="F7" s="42" t="s">
        <v>45</v>
      </c>
      <c r="G7" s="43"/>
      <c r="H7" s="84"/>
      <c r="I7" s="39" t="s">
        <v>31</v>
      </c>
      <c r="J7" s="39" t="s">
        <v>31</v>
      </c>
      <c r="K7" s="74" t="s">
        <v>39</v>
      </c>
      <c r="L7" s="74"/>
      <c r="M7" s="77" t="s">
        <v>47</v>
      </c>
      <c r="N7" s="74" t="s">
        <v>40</v>
      </c>
      <c r="O7" s="74" t="s">
        <v>41</v>
      </c>
      <c r="P7" s="77" t="s">
        <v>43</v>
      </c>
      <c r="Q7" s="44">
        <f>D7*R7</f>
        <v>50000</v>
      </c>
      <c r="R7" s="45">
        <v>50000</v>
      </c>
      <c r="S7" s="87"/>
      <c r="T7" s="46">
        <f>D7*S7</f>
        <v>0</v>
      </c>
      <c r="U7" s="47" t="str">
        <f t="shared" ref="U7" si="0">IF(ISNUMBER(S7), IF(S7&gt;R7,"NEVYHOVUJE","VYHOVUJE")," ")</f>
        <v xml:space="preserve"> </v>
      </c>
      <c r="V7" s="74"/>
      <c r="W7" s="80" t="s">
        <v>30</v>
      </c>
    </row>
    <row r="8" spans="1:23" ht="190.5" customHeight="1" x14ac:dyDescent="0.25">
      <c r="A8" s="23"/>
      <c r="B8" s="58">
        <v>2</v>
      </c>
      <c r="C8" s="59" t="s">
        <v>37</v>
      </c>
      <c r="D8" s="60">
        <v>1</v>
      </c>
      <c r="E8" s="61" t="s">
        <v>22</v>
      </c>
      <c r="F8" s="62" t="s">
        <v>46</v>
      </c>
      <c r="G8" s="63"/>
      <c r="H8" s="85"/>
      <c r="I8" s="59" t="s">
        <v>31</v>
      </c>
      <c r="J8" s="59" t="s">
        <v>31</v>
      </c>
      <c r="K8" s="75"/>
      <c r="L8" s="75"/>
      <c r="M8" s="78"/>
      <c r="N8" s="75"/>
      <c r="O8" s="75"/>
      <c r="P8" s="78"/>
      <c r="Q8" s="64">
        <f>D8*R8</f>
        <v>3500</v>
      </c>
      <c r="R8" s="65">
        <v>3500</v>
      </c>
      <c r="S8" s="88"/>
      <c r="T8" s="66">
        <f>D8*S8</f>
        <v>0</v>
      </c>
      <c r="U8" s="67" t="str">
        <f t="shared" ref="U8:U9" si="1">IF(ISNUMBER(S8), IF(S8&gt;R8,"NEVYHOVUJE","VYHOVUJE")," ")</f>
        <v xml:space="preserve"> </v>
      </c>
      <c r="V8" s="75"/>
      <c r="W8" s="81"/>
    </row>
    <row r="9" spans="1:23" ht="372" customHeight="1" thickBot="1" x14ac:dyDescent="0.3">
      <c r="A9" s="23"/>
      <c r="B9" s="48">
        <v>3</v>
      </c>
      <c r="C9" s="49" t="s">
        <v>38</v>
      </c>
      <c r="D9" s="50">
        <v>12</v>
      </c>
      <c r="E9" s="51" t="s">
        <v>22</v>
      </c>
      <c r="F9" s="52" t="s">
        <v>44</v>
      </c>
      <c r="G9" s="53"/>
      <c r="H9" s="86"/>
      <c r="I9" s="49" t="s">
        <v>31</v>
      </c>
      <c r="J9" s="49" t="s">
        <v>31</v>
      </c>
      <c r="K9" s="76"/>
      <c r="L9" s="76"/>
      <c r="M9" s="79"/>
      <c r="N9" s="76"/>
      <c r="O9" s="76"/>
      <c r="P9" s="79"/>
      <c r="Q9" s="54">
        <f>D9*R9</f>
        <v>54600</v>
      </c>
      <c r="R9" s="55">
        <v>4550</v>
      </c>
      <c r="S9" s="89"/>
      <c r="T9" s="56">
        <f>D9*S9</f>
        <v>0</v>
      </c>
      <c r="U9" s="57" t="str">
        <f t="shared" si="1"/>
        <v xml:space="preserve"> </v>
      </c>
      <c r="V9" s="76"/>
      <c r="W9" s="82"/>
    </row>
    <row r="10" spans="1:23" ht="13.5" customHeight="1" thickTop="1" thickBot="1" x14ac:dyDescent="0.3">
      <c r="C10"/>
      <c r="D10"/>
      <c r="E10"/>
      <c r="F10"/>
      <c r="G10"/>
      <c r="H10"/>
      <c r="I10"/>
      <c r="J10"/>
      <c r="K10"/>
      <c r="O10"/>
      <c r="P10"/>
      <c r="Q10"/>
      <c r="T10" s="24"/>
    </row>
    <row r="11" spans="1:23" ht="60.75" customHeight="1" thickTop="1" thickBot="1" x14ac:dyDescent="0.3">
      <c r="B11" s="70" t="s">
        <v>23</v>
      </c>
      <c r="C11" s="70"/>
      <c r="D11" s="70"/>
      <c r="E11" s="70"/>
      <c r="F11" s="70"/>
      <c r="G11" s="70"/>
      <c r="H11" s="70"/>
      <c r="I11" s="70"/>
      <c r="J11" s="70"/>
      <c r="K11" s="70"/>
      <c r="L11" s="12"/>
      <c r="M11" s="25"/>
      <c r="N11" s="25"/>
      <c r="O11" s="25"/>
      <c r="P11" s="26"/>
      <c r="Q11" s="26"/>
      <c r="R11" s="27" t="s">
        <v>24</v>
      </c>
      <c r="S11" s="71" t="s">
        <v>25</v>
      </c>
      <c r="T11" s="71"/>
      <c r="U11" s="71"/>
      <c r="V11" s="17"/>
    </row>
    <row r="12" spans="1:23" ht="33" customHeight="1" thickTop="1" thickBot="1" x14ac:dyDescent="0.3">
      <c r="B12" s="72" t="s">
        <v>32</v>
      </c>
      <c r="C12" s="72"/>
      <c r="D12" s="72"/>
      <c r="E12" s="72"/>
      <c r="F12" s="72"/>
      <c r="G12" s="72"/>
      <c r="H12" s="72"/>
      <c r="I12" s="69"/>
      <c r="J12" s="69"/>
      <c r="K12" s="28"/>
      <c r="M12" s="29"/>
      <c r="N12" s="29"/>
      <c r="O12" s="29"/>
      <c r="P12" s="30"/>
      <c r="Q12" s="30"/>
      <c r="R12" s="31">
        <f>SUM(Q7:Q9)</f>
        <v>108100</v>
      </c>
      <c r="S12" s="73">
        <f>SUM(T7:T9)</f>
        <v>0</v>
      </c>
      <c r="T12" s="73"/>
      <c r="U12" s="73"/>
    </row>
    <row r="13" spans="1:23" s="32" customFormat="1" ht="15.75" thickTop="1" x14ac:dyDescent="0.25">
      <c r="B13" s="32" t="s">
        <v>26</v>
      </c>
      <c r="W13" s="33"/>
    </row>
    <row r="14" spans="1:23" s="32" customFormat="1" x14ac:dyDescent="0.25">
      <c r="B14" s="34" t="s">
        <v>27</v>
      </c>
      <c r="C14" s="32" t="s">
        <v>28</v>
      </c>
      <c r="W14" s="33"/>
    </row>
    <row r="15" spans="1:23" s="32" customFormat="1" x14ac:dyDescent="0.25">
      <c r="B15" s="34" t="s">
        <v>27</v>
      </c>
      <c r="C15" s="32" t="s">
        <v>29</v>
      </c>
      <c r="W15" s="33"/>
    </row>
    <row r="16" spans="1:23" s="32" customFormat="1" x14ac:dyDescent="0.25">
      <c r="W16" s="33"/>
    </row>
    <row r="17" spans="3:23" s="32" customFormat="1" x14ac:dyDescent="0.25">
      <c r="W17" s="33"/>
    </row>
    <row r="19" spans="3:23" x14ac:dyDescent="0.25">
      <c r="C19"/>
      <c r="E19"/>
      <c r="F19"/>
      <c r="G19"/>
      <c r="I19"/>
      <c r="J19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</sheetData>
  <sheetProtection algorithmName="SHA-512" hashValue="1hHuLxnQMdiT2I1bvr58REGD6MeugkwMu/E2RKbWxod21etAvaOj6PKiD/vzu2SbXIsxkZSAU7j1n5tl3BRcoA==" saltValue="scTLvo7LprsN8MytJwvCcw==" spinCount="100000" sheet="1" objects="1" scenarios="1" selectLockedCells="1"/>
  <mergeCells count="13">
    <mergeCell ref="V7:V9"/>
    <mergeCell ref="W7:W9"/>
    <mergeCell ref="B1:E1"/>
    <mergeCell ref="B11:K11"/>
    <mergeCell ref="S11:U11"/>
    <mergeCell ref="B12:H12"/>
    <mergeCell ref="S12:U12"/>
    <mergeCell ref="K7:K9"/>
    <mergeCell ref="L7:L9"/>
    <mergeCell ref="M7:M9"/>
    <mergeCell ref="N7:N9"/>
    <mergeCell ref="O7:O9"/>
    <mergeCell ref="P7:P9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S7:S9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2024-11-20T10:18:13Z</cp:lastPrinted>
  <dcterms:created xsi:type="dcterms:W3CDTF">2014-03-05T12:43:32Z</dcterms:created>
  <dcterms:modified xsi:type="dcterms:W3CDTF">2024-11-21T06:25:49Z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