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3-2024\"/>
    </mc:Choice>
  </mc:AlternateContent>
  <xr:revisionPtr revIDLastSave="0" documentId="13_ncr:1_{F3430834-07E0-4299-81F7-7FF10D66DC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1" l="1"/>
  <c r="O14" i="1"/>
  <c r="L14" i="1"/>
  <c r="K14" i="1"/>
  <c r="P13" i="1"/>
  <c r="O13" i="1"/>
  <c r="L13" i="1"/>
  <c r="K13" i="1"/>
  <c r="P12" i="1"/>
  <c r="O12" i="1"/>
  <c r="L12" i="1"/>
  <c r="K12" i="1"/>
  <c r="P11" i="1"/>
  <c r="O11" i="1"/>
  <c r="L11" i="1"/>
  <c r="K11" i="1"/>
  <c r="P10" i="1"/>
  <c r="O10" i="1"/>
  <c r="L10" i="1"/>
  <c r="K10" i="1"/>
  <c r="P9" i="1"/>
  <c r="O9" i="1"/>
  <c r="L9" i="1"/>
  <c r="K9" i="1"/>
  <c r="P8" i="1"/>
  <c r="O8" i="1"/>
  <c r="L8" i="1"/>
  <c r="K8" i="1"/>
  <c r="M17" i="1" l="1"/>
  <c r="N17" i="1"/>
</calcChain>
</file>

<file path=xl/sharedStrings.xml><?xml version="1.0" encoding="utf-8"?>
<sst xmlns="http://schemas.openxmlformats.org/spreadsheetml/2006/main" count="71" uniqueCount="56">
  <si>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</si>
  <si>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</si>
  <si>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</si>
  <si>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</si>
  <si>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</si>
  <si>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</si>
  <si>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</si>
  <si>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</si>
  <si>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</si>
  <si>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</si>
  <si>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</si>
  <si>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</si>
  <si>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</si>
  <si>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</si>
  <si>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</si>
  <si>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</si>
  <si>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</si>
  <si>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</si>
  <si>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</si>
  <si>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</si>
  <si>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</si>
  <si>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</si>
  <si>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</si>
  <si>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</si>
  <si>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</si>
  <si>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</si>
  <si>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Časopis Paedagogia Musica, (6) May 2024. Více viz příloha smlouvy č. 3-1.</t>
  </si>
  <si>
    <t>Musica 6</t>
  </si>
  <si>
    <t>ks</t>
  </si>
  <si>
    <t>Tuto položku fakturovat zvlášť.</t>
  </si>
  <si>
    <t>Fakulta pedagogická ZČU, Katedra hudební výchovy a kultury, Klatovská 51, 301 00 Plzeň</t>
  </si>
  <si>
    <t>Jakub Pokorný, 377637724, pokorny2@uk.zcu.cz</t>
  </si>
  <si>
    <t>Mgr. et Mgr. Romana Feiferlíková, Ph.D., 377636202, feiferlo@khk.zcu.cz</t>
  </si>
  <si>
    <t>doc. Naděžda Morávková, 777207171, moravkov@khi.zcu.cz</t>
  </si>
  <si>
    <t>Fakulta pedagogická ZČU, Katedra historie, Veleslavínova 42, Plzeň</t>
  </si>
  <si>
    <t>Časopis Memo 2024/2. Více viz příloha smlouvy č. 3-2.</t>
  </si>
  <si>
    <t>Tyto 2 položky je možné fakturovat společně i každou zvlášť.</t>
  </si>
  <si>
    <t>Časopis Bohemiae occidentalis historica 2024/2.  Více viz příloha smlouvy č. 3-3.</t>
  </si>
  <si>
    <t>MEMO 2024/2</t>
  </si>
  <si>
    <t>BOH 2024/2</t>
  </si>
  <si>
    <t>sborník FPR</t>
  </si>
  <si>
    <t>Fakulta právnická – Západočeská Univerzita v Plzni, sady Pětatřicátníků 320/14, 301 00 Plzeň</t>
  </si>
  <si>
    <t xml:space="preserve">    doc. JUDr. Vilém Knoll, Ph.D., 377637005, vknol@kpd.zcu.cz</t>
  </si>
  <si>
    <t xml:space="preserve">    Mgr. Karel Švátora, Ph.D., 377636403, ksvatora@ktv.zcu.cz</t>
  </si>
  <si>
    <t>Centrum tělesné výchovy a sportu FPE ZČU, Klatovská třída 51, 301 00, Plzeň</t>
  </si>
  <si>
    <t>publikace FPE1</t>
  </si>
  <si>
    <t>Publikace Funkční anatomie pro studující tělesnou výchovu a sport. Více viz příloha smlouvy č. 3-5.</t>
  </si>
  <si>
    <t>Publikace Naděje právní vědy 2023: Právní věda v praxi. Více viz příloha smlouvy č. 3-4.</t>
  </si>
  <si>
    <t>publikace FPE2</t>
  </si>
  <si>
    <t>Mgr. Věra Knappová, Ph.D., 377636409, knappova@ktv.zcu.cz</t>
  </si>
  <si>
    <t>Publikace Rozvoj motorických kompetencí u dětí s poruchou autistického spektra. Více viz příloha smlouvy č. 3-6.</t>
  </si>
  <si>
    <t>Západočeská univerzita v Plzni, Univerzitní obchod, Univerzitní 18, 301 00 Plzeň</t>
  </si>
  <si>
    <t>publikace FF</t>
  </si>
  <si>
    <t>Publikace Antisemitská propaganda a "věda" v protektorátu Čechy a Morava. Mechanismy ničení a menšinové obrany. Více viz příloha smlouvy č. 3-7.</t>
  </si>
  <si>
    <t>Tyto 4 položky je možné fakturovat společně i každou zvlášť.</t>
  </si>
  <si>
    <t>Tiskařské služby (II.) - 013 - 2024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</si>
</sst>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5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textRotation="90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3" fillId="3" borderId="19" xfId="0" applyFont="1" applyFill="1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0" fontId="1" fillId="3" borderId="19" xfId="0" applyFont="1" applyFill="1" applyBorder="1" applyAlignment="1" applyProtection="1">
      <alignment horizontal="center" vertical="center" textRotation="90" wrapText="1"/>
    </xf>
    <xf numFmtId="0" fontId="0" fillId="0" borderId="20" xfId="0" applyBorder="1" applyAlignment="1" applyProtection="1">
      <alignment horizontal="center" vertical="center" textRotation="90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0" fontId="5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8" fillId="5" borderId="4" xfId="0" applyNumberFormat="1" applyFont="1" applyFill="1" applyBorder="1" applyAlignment="1" applyProtection="1">
      <alignment horizontal="center" vertical="center" wrapTex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8" fillId="0" borderId="0" xfId="0" applyFont="1" applyAlignment="1" applyProtection="1">
      <alignment horizontal="left" vertical="center" wrapText="1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4"/>
  <sheetViews>
    <sheetView tabSelected="1" zoomScale="75" zoomScaleNormal="75" workbookViewId="0">
      <selection activeCell="N9" sqref="N9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2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55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91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90.75" thickTop="1" x14ac:dyDescent="0.25">
      <c r="A8" s="33"/>
      <c r="B8" s="34">
        <v>1</v>
      </c>
      <c r="C8" s="35" t="s">
        <v>27</v>
      </c>
      <c r="D8" s="36">
        <v>80</v>
      </c>
      <c r="E8" s="35" t="s">
        <v>28</v>
      </c>
      <c r="F8" s="37" t="s">
        <v>26</v>
      </c>
      <c r="G8" s="38" t="s">
        <v>29</v>
      </c>
      <c r="H8" s="35" t="s">
        <v>32</v>
      </c>
      <c r="I8" s="35" t="s">
        <v>30</v>
      </c>
      <c r="J8" s="35">
        <v>14</v>
      </c>
      <c r="K8" s="39" t="e">
        <f>D8*#REF!</f>
        <v>#REF!</v>
      </c>
      <c r="L8" s="39">
        <f>D8*M8</f>
        <v>12800</v>
      </c>
      <c r="M8" s="40">
        <v>160</v>
      </c>
      <c r="N8" s="1"/>
      <c r="O8" s="41">
        <f>D8*N8</f>
        <v>0</v>
      </c>
      <c r="P8" s="42" t="str">
        <f t="shared" ref="P8:P14" si="0">IF(ISNUMBER(N8), IF(N8&gt;M8,"NEVYHOVUJE","VYHOVUJE")," ")</f>
        <v xml:space="preserve"> </v>
      </c>
      <c r="Q8" s="35"/>
      <c r="R8" s="35" t="s">
        <v>24</v>
      </c>
    </row>
    <row r="9" spans="1:18" ht="75" x14ac:dyDescent="0.25">
      <c r="B9" s="43">
        <v>2</v>
      </c>
      <c r="C9" s="44" t="s">
        <v>38</v>
      </c>
      <c r="D9" s="45">
        <v>100</v>
      </c>
      <c r="E9" s="44" t="s">
        <v>28</v>
      </c>
      <c r="F9" s="46" t="s">
        <v>35</v>
      </c>
      <c r="G9" s="47" t="s">
        <v>36</v>
      </c>
      <c r="H9" s="48" t="s">
        <v>33</v>
      </c>
      <c r="I9" s="48" t="s">
        <v>34</v>
      </c>
      <c r="J9" s="48">
        <v>14</v>
      </c>
      <c r="K9" s="49" t="e">
        <f>D9*#REF!</f>
        <v>#REF!</v>
      </c>
      <c r="L9" s="49">
        <f>D9*M9</f>
        <v>8000</v>
      </c>
      <c r="M9" s="50">
        <v>80</v>
      </c>
      <c r="N9" s="2"/>
      <c r="O9" s="51">
        <f>D9*N9</f>
        <v>0</v>
      </c>
      <c r="P9" s="52" t="str">
        <f t="shared" si="0"/>
        <v xml:space="preserve"> </v>
      </c>
      <c r="Q9" s="48"/>
      <c r="R9" s="48" t="s">
        <v>24</v>
      </c>
    </row>
    <row r="10" spans="1:18" ht="75" x14ac:dyDescent="0.25">
      <c r="B10" s="43">
        <v>3</v>
      </c>
      <c r="C10" s="44" t="s">
        <v>39</v>
      </c>
      <c r="D10" s="45">
        <v>60</v>
      </c>
      <c r="E10" s="44" t="s">
        <v>28</v>
      </c>
      <c r="F10" s="53" t="s">
        <v>37</v>
      </c>
      <c r="G10" s="54"/>
      <c r="H10" s="48" t="s">
        <v>33</v>
      </c>
      <c r="I10" s="48" t="s">
        <v>34</v>
      </c>
      <c r="J10" s="48">
        <v>14</v>
      </c>
      <c r="K10" s="49" t="e">
        <f>D10*#REF!</f>
        <v>#REF!</v>
      </c>
      <c r="L10" s="49">
        <f>D10*M10</f>
        <v>4800</v>
      </c>
      <c r="M10" s="50">
        <v>80</v>
      </c>
      <c r="N10" s="2"/>
      <c r="O10" s="51">
        <f>D10*N10</f>
        <v>0</v>
      </c>
      <c r="P10" s="52" t="str">
        <f t="shared" si="0"/>
        <v xml:space="preserve"> </v>
      </c>
      <c r="Q10" s="48"/>
      <c r="R10" s="48" t="s">
        <v>24</v>
      </c>
    </row>
    <row r="11" spans="1:18" ht="75" x14ac:dyDescent="0.25">
      <c r="B11" s="43">
        <v>4</v>
      </c>
      <c r="C11" s="48" t="s">
        <v>40</v>
      </c>
      <c r="D11" s="45">
        <v>150</v>
      </c>
      <c r="E11" s="44" t="s">
        <v>28</v>
      </c>
      <c r="F11" s="46" t="s">
        <v>47</v>
      </c>
      <c r="G11" s="55" t="s">
        <v>54</v>
      </c>
      <c r="H11" s="48" t="s">
        <v>42</v>
      </c>
      <c r="I11" s="48" t="s">
        <v>41</v>
      </c>
      <c r="J11" s="48">
        <v>14</v>
      </c>
      <c r="K11" s="49" t="e">
        <f>D11*#REF!</f>
        <v>#REF!</v>
      </c>
      <c r="L11" s="49">
        <f>D11*M11</f>
        <v>41250</v>
      </c>
      <c r="M11" s="50">
        <v>275</v>
      </c>
      <c r="N11" s="2"/>
      <c r="O11" s="51">
        <f>D11*N11</f>
        <v>0</v>
      </c>
      <c r="P11" s="52" t="str">
        <f t="shared" si="0"/>
        <v xml:space="preserve"> </v>
      </c>
      <c r="Q11" s="48"/>
      <c r="R11" s="48" t="s">
        <v>24</v>
      </c>
    </row>
    <row r="12" spans="1:18" ht="75" x14ac:dyDescent="0.25">
      <c r="B12" s="43">
        <v>5</v>
      </c>
      <c r="C12" s="48" t="s">
        <v>45</v>
      </c>
      <c r="D12" s="45">
        <v>100</v>
      </c>
      <c r="E12" s="44" t="s">
        <v>28</v>
      </c>
      <c r="F12" s="46" t="s">
        <v>46</v>
      </c>
      <c r="G12" s="56"/>
      <c r="H12" s="48" t="s">
        <v>43</v>
      </c>
      <c r="I12" s="48" t="s">
        <v>44</v>
      </c>
      <c r="J12" s="48">
        <v>14</v>
      </c>
      <c r="K12" s="49" t="e">
        <f>D12*#REF!</f>
        <v>#REF!</v>
      </c>
      <c r="L12" s="49">
        <f>D12*M12</f>
        <v>8000</v>
      </c>
      <c r="M12" s="50">
        <v>80</v>
      </c>
      <c r="N12" s="2"/>
      <c r="O12" s="51">
        <f>D12*N12</f>
        <v>0</v>
      </c>
      <c r="P12" s="52" t="str">
        <f t="shared" si="0"/>
        <v xml:space="preserve"> </v>
      </c>
      <c r="Q12" s="48"/>
      <c r="R12" s="48" t="s">
        <v>24</v>
      </c>
    </row>
    <row r="13" spans="1:18" ht="75" x14ac:dyDescent="0.25">
      <c r="B13" s="43">
        <v>6</v>
      </c>
      <c r="C13" s="48" t="s">
        <v>48</v>
      </c>
      <c r="D13" s="45">
        <v>100</v>
      </c>
      <c r="E13" s="44" t="s">
        <v>28</v>
      </c>
      <c r="F13" s="46" t="s">
        <v>50</v>
      </c>
      <c r="G13" s="56"/>
      <c r="H13" s="48" t="s">
        <v>49</v>
      </c>
      <c r="I13" s="48" t="s">
        <v>44</v>
      </c>
      <c r="J13" s="48">
        <v>14</v>
      </c>
      <c r="K13" s="49" t="e">
        <f>D13*#REF!</f>
        <v>#REF!</v>
      </c>
      <c r="L13" s="49">
        <f>D13*M13</f>
        <v>27500</v>
      </c>
      <c r="M13" s="50">
        <v>275</v>
      </c>
      <c r="N13" s="2"/>
      <c r="O13" s="51">
        <f>D13*N13</f>
        <v>0</v>
      </c>
      <c r="P13" s="52" t="str">
        <f t="shared" si="0"/>
        <v xml:space="preserve"> </v>
      </c>
      <c r="Q13" s="48"/>
      <c r="R13" s="48" t="s">
        <v>24</v>
      </c>
    </row>
    <row r="14" spans="1:18" ht="75.75" thickBot="1" x14ac:dyDescent="0.3">
      <c r="B14" s="43">
        <v>7</v>
      </c>
      <c r="C14" s="57" t="s">
        <v>52</v>
      </c>
      <c r="D14" s="45">
        <v>200</v>
      </c>
      <c r="E14" s="57" t="s">
        <v>28</v>
      </c>
      <c r="F14" s="46" t="s">
        <v>53</v>
      </c>
      <c r="G14" s="54"/>
      <c r="H14" s="57" t="s">
        <v>31</v>
      </c>
      <c r="I14" s="57" t="s">
        <v>51</v>
      </c>
      <c r="J14" s="48">
        <v>14</v>
      </c>
      <c r="K14" s="49" t="e">
        <f>D14*#REF!</f>
        <v>#REF!</v>
      </c>
      <c r="L14" s="49">
        <f>D14*M14</f>
        <v>30000</v>
      </c>
      <c r="M14" s="50">
        <v>150</v>
      </c>
      <c r="N14" s="2"/>
      <c r="O14" s="51">
        <f>D14*N14</f>
        <v>0</v>
      </c>
      <c r="P14" s="52" t="str">
        <f t="shared" si="0"/>
        <v xml:space="preserve"> </v>
      </c>
      <c r="Q14" s="48"/>
      <c r="R14" s="48" t="s">
        <v>24</v>
      </c>
    </row>
    <row r="15" spans="1:18" ht="13.5" customHeight="1" thickTop="1" thickBot="1" x14ac:dyDescent="0.3">
      <c r="C15" s="3"/>
      <c r="D15" s="3"/>
      <c r="E15" s="3"/>
      <c r="F15" s="3"/>
      <c r="G15" s="3"/>
      <c r="I15" s="3"/>
      <c r="J15" s="3"/>
      <c r="K15" s="3"/>
      <c r="L15" s="3"/>
      <c r="N15" s="58"/>
      <c r="O15" s="58"/>
    </row>
    <row r="16" spans="1:18" ht="60.75" customHeight="1" thickTop="1" thickBot="1" x14ac:dyDescent="0.3">
      <c r="B16" s="59" t="s">
        <v>20</v>
      </c>
      <c r="C16" s="59"/>
      <c r="D16" s="59"/>
      <c r="E16" s="59"/>
      <c r="F16" s="59"/>
      <c r="G16" s="59"/>
      <c r="H16" s="28"/>
      <c r="I16" s="28"/>
      <c r="J16" s="60"/>
      <c r="K16" s="28"/>
      <c r="L16" s="60"/>
      <c r="M16" s="61" t="s">
        <v>21</v>
      </c>
      <c r="N16" s="62" t="s">
        <v>22</v>
      </c>
      <c r="O16" s="63"/>
      <c r="P16" s="64"/>
      <c r="Q16" s="26"/>
      <c r="R16" s="65"/>
    </row>
    <row r="17" spans="2:16" ht="33" customHeight="1" thickTop="1" thickBot="1" x14ac:dyDescent="0.3">
      <c r="B17" s="66" t="s">
        <v>23</v>
      </c>
      <c r="C17" s="66"/>
      <c r="D17" s="66"/>
      <c r="E17" s="66"/>
      <c r="F17" s="66"/>
      <c r="G17" s="66"/>
      <c r="H17" s="12"/>
      <c r="I17" s="12"/>
      <c r="J17" s="67"/>
      <c r="K17" s="12"/>
      <c r="L17" s="67"/>
      <c r="M17" s="68">
        <f>SUM(L8:L14)</f>
        <v>132350</v>
      </c>
      <c r="N17" s="69">
        <f>SUM(O8:O14)</f>
        <v>0</v>
      </c>
      <c r="O17" s="70"/>
      <c r="P17" s="71"/>
    </row>
    <row r="18" spans="2:16" ht="14.25" customHeight="1" thickTop="1" x14ac:dyDescent="0.25">
      <c r="I18" s="3"/>
      <c r="M18" s="6"/>
    </row>
    <row r="19" spans="2:16" ht="14.25" customHeight="1" x14ac:dyDescent="0.25">
      <c r="I19" s="3"/>
      <c r="M19" s="6"/>
    </row>
    <row r="20" spans="2:16" ht="14.25" customHeight="1" x14ac:dyDescent="0.25">
      <c r="I20" s="3"/>
      <c r="M20" s="6"/>
    </row>
    <row r="21" spans="2:16" x14ac:dyDescent="0.25">
      <c r="C21" s="3"/>
      <c r="E21" s="3"/>
      <c r="F21" s="3"/>
      <c r="G21" s="3"/>
    </row>
    <row r="22" spans="2:16" x14ac:dyDescent="0.25">
      <c r="C22" s="3"/>
      <c r="E22" s="3"/>
      <c r="F22" s="3"/>
      <c r="G22" s="3"/>
    </row>
    <row r="23" spans="2:16" x14ac:dyDescent="0.25">
      <c r="C23" s="3"/>
      <c r="E23" s="3"/>
      <c r="F23" s="3"/>
      <c r="G23" s="3"/>
    </row>
    <row r="24" spans="2:16" x14ac:dyDescent="0.25">
      <c r="C24" s="3"/>
      <c r="E24" s="3"/>
      <c r="F24" s="3"/>
      <c r="G24" s="3"/>
    </row>
    <row r="25" spans="2:16" x14ac:dyDescent="0.25">
      <c r="C25" s="3"/>
      <c r="E25" s="3"/>
      <c r="F25" s="3"/>
      <c r="G25" s="3"/>
    </row>
    <row r="26" spans="2:16" x14ac:dyDescent="0.25">
      <c r="C26" s="3"/>
      <c r="E26" s="3"/>
      <c r="F26" s="3"/>
      <c r="G26" s="3"/>
    </row>
    <row r="27" spans="2:16" x14ac:dyDescent="0.25">
      <c r="C27" s="3"/>
      <c r="E27" s="3"/>
      <c r="F27" s="3"/>
      <c r="G27" s="3"/>
    </row>
    <row r="28" spans="2:16" x14ac:dyDescent="0.25">
      <c r="C28" s="3"/>
      <c r="E28" s="3"/>
      <c r="F28" s="3"/>
      <c r="G28" s="3"/>
    </row>
    <row r="29" spans="2:16" x14ac:dyDescent="0.25">
      <c r="C29" s="3"/>
      <c r="E29" s="3"/>
      <c r="F29" s="3"/>
      <c r="G29" s="3"/>
    </row>
    <row r="30" spans="2:16" x14ac:dyDescent="0.25">
      <c r="C30" s="3"/>
      <c r="E30" s="3"/>
      <c r="F30" s="3"/>
      <c r="G30" s="3"/>
    </row>
    <row r="31" spans="2:16" x14ac:dyDescent="0.25">
      <c r="C31" s="3"/>
      <c r="E31" s="3"/>
      <c r="F31" s="3"/>
      <c r="G31" s="3"/>
    </row>
    <row r="32" spans="2:16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  <row r="182" spans="3:7" x14ac:dyDescent="0.25">
      <c r="C182" s="3"/>
      <c r="E182" s="3"/>
      <c r="F182" s="3"/>
      <c r="G182" s="3"/>
    </row>
    <row r="183" spans="3:7" x14ac:dyDescent="0.25">
      <c r="C183" s="3"/>
      <c r="E183" s="3"/>
      <c r="F183" s="3"/>
      <c r="G183" s="3"/>
    </row>
    <row r="184" spans="3:7" x14ac:dyDescent="0.25">
      <c r="C184" s="3"/>
      <c r="E184" s="3"/>
      <c r="F184" s="3"/>
      <c r="G184" s="3"/>
    </row>
  </sheetData>
  <sheetProtection algorithmName="SHA-512" hashValue="Cy9zLR8U4mWtxV6UxaqHnxdkwB9OMlq9GkVymeG8BW5UaI2hdyWYF3Qc+x5FMth64LSPLfKx6HSDILZQ+38A1g==" saltValue="S0uoTUmq4mpjDo6MZ5mujw==" spinCount="100000" sheet="1" objects="1" scenarios="1" selectLockedCells="1"/>
  <mergeCells count="10">
    <mergeCell ref="B16:G16"/>
    <mergeCell ref="N16:P16"/>
    <mergeCell ref="B17:G17"/>
    <mergeCell ref="N17:P17"/>
    <mergeCell ref="B1:D1"/>
    <mergeCell ref="B2:D2"/>
    <mergeCell ref="N2:P2"/>
    <mergeCell ref="G4:H4"/>
    <mergeCell ref="G9:G10"/>
    <mergeCell ref="G11:G14"/>
  </mergeCells>
  <conditionalFormatting sqref="B8:B14 D8:D14">
    <cfRule type="containsBlanks" dxfId="6" priority="21">
      <formula>LEN(TRIM(B8))=0</formula>
    </cfRule>
  </conditionalFormatting>
  <conditionalFormatting sqref="B8:B14">
    <cfRule type="cellIs" dxfId="5" priority="16" operator="greaterThanOrEqual">
      <formula>1</formula>
    </cfRule>
  </conditionalFormatting>
  <conditionalFormatting sqref="N8:N14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4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2024-11-18T13:07:36Z</dcterms:modified>
</cp:coreProperties>
</file>