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9\1 výzva\"/>
    </mc:Choice>
  </mc:AlternateContent>
  <xr:revisionPtr revIDLastSave="0" documentId="13_ncr:1_{CE7D3581-5096-4675-A92A-C65869A53B2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10" i="1" l="1"/>
  <c r="T10" i="1"/>
  <c r="S11" i="1"/>
  <c r="T11" i="1"/>
  <c r="S12" i="1"/>
  <c r="T12" i="1"/>
  <c r="S13" i="1"/>
  <c r="T13" i="1"/>
  <c r="S14" i="1"/>
  <c r="T14" i="1"/>
  <c r="P10" i="1"/>
  <c r="P11" i="1"/>
  <c r="P12" i="1"/>
  <c r="P13" i="1"/>
  <c r="P14" i="1"/>
  <c r="T9" i="1" l="1"/>
  <c r="S7" i="1"/>
  <c r="S9" i="1"/>
  <c r="P7" i="1"/>
  <c r="P9" i="1"/>
  <c r="Q17" i="1" l="1"/>
  <c r="R17" i="1"/>
</calcChain>
</file>

<file path=xl/sharedStrings.xml><?xml version="1.0" encoding="utf-8"?>
<sst xmlns="http://schemas.openxmlformats.org/spreadsheetml/2006/main" count="71" uniqueCount="58">
  <si>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</si>
  <si>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</si>
  <si>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</si>
  <si>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</si>
  <si>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</si>
  <si>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</si>
  <si>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</si>
  <si>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</si>
  <si>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</si>
  <si>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</si>
  <si>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</si>
  <si>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</si>
  <si>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</si>
  <si>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30233180-6 - Archivační zařízení flash paměť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</si>
  <si>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</si>
  <si>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</si>
  <si>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</si>
  <si>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</si>
  <si>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</si>
  <si>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</si>
  <si>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</si>
  <si>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</si>
  <si>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</si>
  <si>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</si>
  <si>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</si>
  <si>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</si>
  <si>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</si>
  <si>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</si>
  <si>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</si>
  <si>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</si>
  <si>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</si>
  <si>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</si>
  <si>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</si>
  <si>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</si>
  <si>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</si>
  <si>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</si>
  <si>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do 20.12.2024</t>
  </si>
  <si>
    <t xml:space="preserve">Příloha č. 2 Kupní smlouvy - technická specifikace
Výpočetní technika (III.) 169 - 2024 </t>
  </si>
  <si>
    <t>Myš - bezdrátová, optická</t>
  </si>
  <si>
    <t>Set klávesnice a myši – bezdrátový</t>
  </si>
  <si>
    <t>Flash disk 32 GB</t>
  </si>
  <si>
    <t>USB 3.2 Gen 1 (USB 3.0), 
konektor USB-A, 
rychlost zápisu až 40 MB/s, 
rychlost čtení až 90 MB/s, 
s krytkou, 
s poutkem na klíče, 
materiál plast.</t>
  </si>
  <si>
    <t>SSD disky</t>
  </si>
  <si>
    <t>Společná faktura</t>
  </si>
  <si>
    <t>Ing. David Lávička, Ph.D.,
Tel.: 605 726 363,
37763 4712</t>
  </si>
  <si>
    <t>Teslova 9, 
301 00 Plzeň,
Nové technologie – výzkumné centrum,
budova F</t>
  </si>
  <si>
    <t>Pokud financováno z projektových prostředků, pak ŘEŠITEL uvede: NÁZEV A ČÍSLO DOTAČNÍHO PROJEKTU</t>
  </si>
  <si>
    <t>Pracovní notebook 15,6"</t>
  </si>
  <si>
    <t>Operační systém Windows 64-bit (Windows 10 nebo vyšší, nesmí to být licence typu K12 (EDU)), upřednostňujeme originální SW. 
OS Windows požadujeme z důvodu kompatibility s interními aplikacemi ZČU (Stag, Magion,...).
Existence ovladačů použitého HW ve Windows 10 a vyšší verze Windows.
Podpora prostřednictvím internetu musí umožnovat stahování ovladačů a manuálu z internetu adresně pro konkrétní zadaný typ (sériové číslo) zařízení.</t>
  </si>
  <si>
    <t>Provedení notebooku klasické.
Výkon procesoru v Passmark CPU více než 14 800 bodů (platné ke dni 16.10.2024), minimálně 10 jader, minimálně 12 vláken.
Grafická karta výkon v Passmark GPU vice než 2 650 bodů.
Operační paměť minimálně 32 GB.
Disk SSD disk o kapacitě minimálně 1000 GB.
Integrovaná wifi karta min. Wifi 6E.
Display min. Full HD 15,6" s rozlišením min. 1920 x 1080, provedení antireflexní.
Webkamera a mikrofon.
Síťová karta 1 Gb/s Ethernet.
Mminimálně 2x USB-A port a 2x USB-C.
Kovový nebo kompozitní vnitřní rám.
CZ Klávesnice s numerickou části s podsvícením nebo alternativním způsobem zlepšení viditelnosti ve tmě.
Touchpad.
Notebook musí obsahovat digitální grafický výstup.</t>
  </si>
  <si>
    <t>Monitor LCD 31,5" 16:9</t>
  </si>
  <si>
    <t>Záruka na zboží 36 měsíců.</t>
  </si>
  <si>
    <t>Set klávesnice a myši – bezdrátový
česká klávesnice, 
vysokoprofilové klávesy, 
bezdrátový USB přijímač + optická myš, 
min. 1600 DPI, 
3 tlačítka.</t>
  </si>
  <si>
    <t>Rámeček z 3,5" na 2,5" HDD/SSD</t>
  </si>
  <si>
    <t>Rámeček z 3,5" na 2,5" HDD/SSD, 
Hot-Swappable, 
montáž bez nářadí,  
kompatibilní s Supermicro MCP-220-00118-0B.</t>
  </si>
  <si>
    <t>SSD velikost 2,5".
SATA III. 
TLC (Triple-Level Cell).
Rychlost čtení min. 560MB/s.
Rychlost zápisu min. 530MB/s.
Životnost min. 3504TBW. 
Použití do serveru, Interní.</t>
  </si>
  <si>
    <r>
      <t xml:space="preserve">Velikost úhlopříčky 31,5".
Rozlišení min. 4K 3840 x 2160.
Rozhraní HDMI nebo displayport.
Jas min. 300 cd/m2.
Typ panelu VA. 
Displayport a HDMI kabel musí byt součástí dodávky.
Záruka 36 měsíců.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</si>
  <si>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t>Optická, bezdrátová myš, 
symetrická, 
na 1 AA baterii, 
citlivost min. 1600 DPI, 
3 tlačítka, tichá tlačítka, klasické kolečko, 
maximální dosah 10 m, 
bezdrátový USB přijímač a baterie součástí balení, 
min. rozměry 3,9 × 6,3 × 10 cm (V×Š×H), 
min. hmotnost 55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</si>
</sst>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39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6" fillId="6" borderId="21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6" fillId="6" borderId="19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6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F8" zoomScaleNormal="100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9" customWidth="1"/>
    <col min="5" max="5" width="10.5703125" style="22" customWidth="1"/>
    <col min="6" max="6" width="135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0.7109375" style="1" hidden="1" customWidth="1"/>
    <col min="12" max="12" width="27.42578125" style="1" customWidth="1"/>
    <col min="13" max="13" width="29.7109375" style="1" customWidth="1"/>
    <col min="14" max="14" width="35.5703125" style="6" customWidth="1"/>
    <col min="15" max="15" width="27.28515625" style="6" customWidth="1"/>
    <col min="16" max="16" width="16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3.425781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34</v>
      </c>
      <c r="H6" s="30" t="s">
        <v>27</v>
      </c>
      <c r="I6" s="31" t="s">
        <v>19</v>
      </c>
      <c r="J6" s="29" t="s">
        <v>20</v>
      </c>
      <c r="K6" s="29" t="s">
        <v>46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50.5" customHeight="1" thickTop="1" x14ac:dyDescent="0.25">
      <c r="A7" s="36"/>
      <c r="B7" s="37">
        <v>1</v>
      </c>
      <c r="C7" s="38" t="s">
        <v>47</v>
      </c>
      <c r="D7" s="39">
        <v>3</v>
      </c>
      <c r="E7" s="40" t="s">
        <v>30</v>
      </c>
      <c r="F7" s="41" t="s">
        <v>49</v>
      </c>
      <c r="G7" s="131"/>
      <c r="H7" s="131"/>
      <c r="I7" s="38" t="s">
        <v>43</v>
      </c>
      <c r="J7" s="42" t="s">
        <v>35</v>
      </c>
      <c r="K7" s="43"/>
      <c r="L7" s="44"/>
      <c r="M7" s="45" t="s">
        <v>44</v>
      </c>
      <c r="N7" s="45" t="s">
        <v>45</v>
      </c>
      <c r="O7" s="46" t="s">
        <v>36</v>
      </c>
      <c r="P7" s="47">
        <f>D7*Q7</f>
        <v>73500</v>
      </c>
      <c r="Q7" s="48">
        <v>24500</v>
      </c>
      <c r="R7" s="135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33</v>
      </c>
    </row>
    <row r="8" spans="1:22" ht="96.75" customHeight="1" x14ac:dyDescent="0.25">
      <c r="A8" s="36"/>
      <c r="B8" s="53"/>
      <c r="C8" s="54"/>
      <c r="D8" s="55"/>
      <c r="E8" s="56"/>
      <c r="F8" s="57" t="s">
        <v>48</v>
      </c>
      <c r="G8" s="132"/>
      <c r="H8" s="58" t="s">
        <v>35</v>
      </c>
      <c r="I8" s="59"/>
      <c r="J8" s="60"/>
      <c r="K8" s="61"/>
      <c r="L8" s="62"/>
      <c r="M8" s="63"/>
      <c r="N8" s="63"/>
      <c r="O8" s="64"/>
      <c r="P8" s="65"/>
      <c r="Q8" s="66"/>
      <c r="R8" s="136"/>
      <c r="S8" s="67">
        <f>D7*R8</f>
        <v>0</v>
      </c>
      <c r="T8" s="68"/>
      <c r="U8" s="69"/>
      <c r="V8" s="70"/>
    </row>
    <row r="9" spans="1:22" ht="153.75" customHeight="1" x14ac:dyDescent="0.25">
      <c r="A9" s="36"/>
      <c r="B9" s="71">
        <v>2</v>
      </c>
      <c r="C9" s="72" t="s">
        <v>50</v>
      </c>
      <c r="D9" s="73">
        <v>3</v>
      </c>
      <c r="E9" s="74" t="s">
        <v>30</v>
      </c>
      <c r="F9" s="75" t="s">
        <v>56</v>
      </c>
      <c r="G9" s="133"/>
      <c r="H9" s="133"/>
      <c r="I9" s="59"/>
      <c r="J9" s="60"/>
      <c r="K9" s="61"/>
      <c r="L9" s="77" t="s">
        <v>51</v>
      </c>
      <c r="M9" s="78"/>
      <c r="N9" s="78"/>
      <c r="O9" s="64"/>
      <c r="P9" s="79">
        <f>D9*Q9</f>
        <v>18840</v>
      </c>
      <c r="Q9" s="80">
        <v>6280</v>
      </c>
      <c r="R9" s="137"/>
      <c r="S9" s="81">
        <f>D9*R9</f>
        <v>0</v>
      </c>
      <c r="T9" s="82" t="str">
        <f t="shared" ref="T9" si="0">IF(ISNUMBER(R9), IF(R9&gt;Q9,"NEVYHOVUJE","VYHOVUJE")," ")</f>
        <v xml:space="preserve"> </v>
      </c>
      <c r="U9" s="69"/>
      <c r="V9" s="83" t="s">
        <v>11</v>
      </c>
    </row>
    <row r="10" spans="1:22" ht="165" customHeight="1" x14ac:dyDescent="0.25">
      <c r="A10" s="36"/>
      <c r="B10" s="71">
        <v>3</v>
      </c>
      <c r="C10" s="84" t="s">
        <v>38</v>
      </c>
      <c r="D10" s="73">
        <v>5</v>
      </c>
      <c r="E10" s="74" t="s">
        <v>30</v>
      </c>
      <c r="F10" s="85" t="s">
        <v>57</v>
      </c>
      <c r="G10" s="133"/>
      <c r="H10" s="76" t="s">
        <v>35</v>
      </c>
      <c r="I10" s="59"/>
      <c r="J10" s="60"/>
      <c r="K10" s="61"/>
      <c r="L10" s="86"/>
      <c r="M10" s="78"/>
      <c r="N10" s="78"/>
      <c r="O10" s="64"/>
      <c r="P10" s="79">
        <f>D10*Q10</f>
        <v>900</v>
      </c>
      <c r="Q10" s="80">
        <v>180</v>
      </c>
      <c r="R10" s="137"/>
      <c r="S10" s="81">
        <f>D10*R10</f>
        <v>0</v>
      </c>
      <c r="T10" s="82" t="str">
        <f t="shared" ref="T10:T14" si="1">IF(ISNUMBER(R10), IF(R10&gt;Q10,"NEVYHOVUJE","VYHOVUJE")," ")</f>
        <v xml:space="preserve"> </v>
      </c>
      <c r="U10" s="69"/>
      <c r="V10" s="83" t="s">
        <v>14</v>
      </c>
    </row>
    <row r="11" spans="1:22" ht="114.75" customHeight="1" x14ac:dyDescent="0.25">
      <c r="A11" s="36"/>
      <c r="B11" s="71">
        <v>4</v>
      </c>
      <c r="C11" s="84" t="s">
        <v>39</v>
      </c>
      <c r="D11" s="73">
        <v>3</v>
      </c>
      <c r="E11" s="74" t="s">
        <v>30</v>
      </c>
      <c r="F11" s="87" t="s">
        <v>52</v>
      </c>
      <c r="G11" s="133"/>
      <c r="H11" s="76" t="s">
        <v>35</v>
      </c>
      <c r="I11" s="59"/>
      <c r="J11" s="60"/>
      <c r="K11" s="61"/>
      <c r="L11" s="88"/>
      <c r="M11" s="78"/>
      <c r="N11" s="78"/>
      <c r="O11" s="64"/>
      <c r="P11" s="79">
        <f>D11*Q11</f>
        <v>1140</v>
      </c>
      <c r="Q11" s="80">
        <v>380</v>
      </c>
      <c r="R11" s="137"/>
      <c r="S11" s="81">
        <f>D11*R11</f>
        <v>0</v>
      </c>
      <c r="T11" s="82" t="str">
        <f t="shared" si="1"/>
        <v xml:space="preserve"> </v>
      </c>
      <c r="U11" s="69"/>
      <c r="V11" s="83" t="s">
        <v>15</v>
      </c>
    </row>
    <row r="12" spans="1:22" ht="138" customHeight="1" x14ac:dyDescent="0.25">
      <c r="A12" s="36"/>
      <c r="B12" s="71">
        <v>5</v>
      </c>
      <c r="C12" s="84" t="s">
        <v>40</v>
      </c>
      <c r="D12" s="73">
        <v>15</v>
      </c>
      <c r="E12" s="74" t="s">
        <v>30</v>
      </c>
      <c r="F12" s="87" t="s">
        <v>41</v>
      </c>
      <c r="G12" s="133"/>
      <c r="H12" s="76" t="s">
        <v>35</v>
      </c>
      <c r="I12" s="59"/>
      <c r="J12" s="60"/>
      <c r="K12" s="61"/>
      <c r="L12" s="88"/>
      <c r="M12" s="78"/>
      <c r="N12" s="78"/>
      <c r="O12" s="64"/>
      <c r="P12" s="79">
        <f>D12*Q12</f>
        <v>2700</v>
      </c>
      <c r="Q12" s="80">
        <v>180</v>
      </c>
      <c r="R12" s="137"/>
      <c r="S12" s="81">
        <f>D12*R12</f>
        <v>0</v>
      </c>
      <c r="T12" s="82" t="str">
        <f t="shared" si="1"/>
        <v xml:space="preserve"> </v>
      </c>
      <c r="U12" s="69"/>
      <c r="V12" s="83" t="s">
        <v>13</v>
      </c>
    </row>
    <row r="13" spans="1:22" ht="81.75" customHeight="1" x14ac:dyDescent="0.25">
      <c r="A13" s="36"/>
      <c r="B13" s="71">
        <v>6</v>
      </c>
      <c r="C13" s="72" t="s">
        <v>53</v>
      </c>
      <c r="D13" s="73">
        <v>6</v>
      </c>
      <c r="E13" s="74" t="s">
        <v>30</v>
      </c>
      <c r="F13" s="87" t="s">
        <v>54</v>
      </c>
      <c r="G13" s="133"/>
      <c r="H13" s="76" t="s">
        <v>35</v>
      </c>
      <c r="I13" s="59"/>
      <c r="J13" s="60"/>
      <c r="K13" s="61"/>
      <c r="L13" s="88"/>
      <c r="M13" s="78"/>
      <c r="N13" s="78"/>
      <c r="O13" s="64"/>
      <c r="P13" s="79">
        <f>D13*Q13</f>
        <v>3540</v>
      </c>
      <c r="Q13" s="80">
        <v>590</v>
      </c>
      <c r="R13" s="137"/>
      <c r="S13" s="81">
        <f>D13*R13</f>
        <v>0</v>
      </c>
      <c r="T13" s="82" t="str">
        <f t="shared" si="1"/>
        <v xml:space="preserve"> </v>
      </c>
      <c r="U13" s="69"/>
      <c r="V13" s="89" t="s">
        <v>12</v>
      </c>
    </row>
    <row r="14" spans="1:22" ht="150.75" customHeight="1" thickBot="1" x14ac:dyDescent="0.3">
      <c r="A14" s="36"/>
      <c r="B14" s="90">
        <v>7</v>
      </c>
      <c r="C14" s="91" t="s">
        <v>42</v>
      </c>
      <c r="D14" s="92">
        <v>6</v>
      </c>
      <c r="E14" s="93" t="s">
        <v>30</v>
      </c>
      <c r="F14" s="94" t="s">
        <v>55</v>
      </c>
      <c r="G14" s="134"/>
      <c r="H14" s="95" t="s">
        <v>35</v>
      </c>
      <c r="I14" s="96"/>
      <c r="J14" s="97"/>
      <c r="K14" s="98"/>
      <c r="L14" s="99"/>
      <c r="M14" s="100"/>
      <c r="N14" s="100"/>
      <c r="O14" s="101"/>
      <c r="P14" s="102">
        <f>D14*Q14</f>
        <v>34800</v>
      </c>
      <c r="Q14" s="103">
        <v>5800</v>
      </c>
      <c r="R14" s="138"/>
      <c r="S14" s="104">
        <f>D14*R14</f>
        <v>0</v>
      </c>
      <c r="T14" s="105" t="str">
        <f t="shared" si="1"/>
        <v xml:space="preserve"> </v>
      </c>
      <c r="U14" s="106"/>
      <c r="V14" s="107"/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  <c r="V15" s="108"/>
    </row>
    <row r="16" spans="1:22" ht="51.75" customHeight="1" thickTop="1" thickBot="1" x14ac:dyDescent="0.3">
      <c r="B16" s="109" t="s">
        <v>29</v>
      </c>
      <c r="C16" s="109"/>
      <c r="D16" s="109"/>
      <c r="E16" s="109"/>
      <c r="F16" s="109"/>
      <c r="G16" s="109"/>
      <c r="H16" s="110"/>
      <c r="I16" s="110"/>
      <c r="J16" s="111"/>
      <c r="K16" s="111"/>
      <c r="L16" s="27"/>
      <c r="M16" s="27"/>
      <c r="N16" s="27"/>
      <c r="O16" s="112"/>
      <c r="P16" s="112"/>
      <c r="Q16" s="113" t="s">
        <v>9</v>
      </c>
      <c r="R16" s="114" t="s">
        <v>10</v>
      </c>
      <c r="S16" s="115"/>
      <c r="T16" s="116"/>
      <c r="U16" s="117"/>
      <c r="V16" s="118"/>
    </row>
    <row r="17" spans="2:20" ht="50.45" customHeight="1" thickTop="1" thickBot="1" x14ac:dyDescent="0.3">
      <c r="B17" s="119" t="s">
        <v>28</v>
      </c>
      <c r="C17" s="119"/>
      <c r="D17" s="119"/>
      <c r="E17" s="119"/>
      <c r="F17" s="119"/>
      <c r="G17" s="119"/>
      <c r="H17" s="119"/>
      <c r="I17" s="120"/>
      <c r="L17" s="7"/>
      <c r="M17" s="7"/>
      <c r="N17" s="7"/>
      <c r="O17" s="121"/>
      <c r="P17" s="121"/>
      <c r="Q17" s="122">
        <f>SUM(P7:P14)</f>
        <v>135420</v>
      </c>
      <c r="R17" s="123">
        <f>SUM(S7:S14)</f>
        <v>0</v>
      </c>
      <c r="S17" s="124"/>
      <c r="T17" s="125"/>
    </row>
    <row r="18" spans="2:20" ht="15.75" thickTop="1" x14ac:dyDescent="0.25">
      <c r="B18" s="126" t="s">
        <v>32</v>
      </c>
      <c r="C18" s="126"/>
      <c r="D18" s="126"/>
      <c r="E18" s="126"/>
      <c r="F18" s="126"/>
      <c r="G18" s="12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27"/>
      <c r="C19" s="127"/>
      <c r="D19" s="127"/>
      <c r="E19" s="127"/>
      <c r="F19" s="12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27"/>
      <c r="C20" s="127"/>
      <c r="D20" s="127"/>
      <c r="E20" s="127"/>
      <c r="F20" s="12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27"/>
      <c r="C21" s="127"/>
      <c r="D21" s="127"/>
      <c r="E21" s="127"/>
      <c r="F21" s="12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11"/>
      <c r="D22" s="128"/>
      <c r="E22" s="111"/>
      <c r="F22" s="11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30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11"/>
      <c r="D24" s="128"/>
      <c r="E24" s="111"/>
      <c r="F24" s="11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11"/>
      <c r="D25" s="128"/>
      <c r="E25" s="111"/>
      <c r="F25" s="11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11"/>
      <c r="D26" s="128"/>
      <c r="E26" s="111"/>
      <c r="F26" s="11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11"/>
      <c r="D27" s="128"/>
      <c r="E27" s="111"/>
      <c r="F27" s="11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11"/>
      <c r="D28" s="128"/>
      <c r="E28" s="111"/>
      <c r="F28" s="11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11"/>
      <c r="D29" s="128"/>
      <c r="E29" s="111"/>
      <c r="F29" s="11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11"/>
      <c r="D30" s="128"/>
      <c r="E30" s="111"/>
      <c r="F30" s="11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11"/>
      <c r="D31" s="128"/>
      <c r="E31" s="111"/>
      <c r="F31" s="11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11"/>
      <c r="D32" s="128"/>
      <c r="E32" s="111"/>
      <c r="F32" s="11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1"/>
      <c r="D33" s="128"/>
      <c r="E33" s="111"/>
      <c r="F33" s="11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1"/>
      <c r="D34" s="128"/>
      <c r="E34" s="111"/>
      <c r="F34" s="11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1"/>
      <c r="D35" s="128"/>
      <c r="E35" s="111"/>
      <c r="F35" s="11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1"/>
      <c r="D36" s="128"/>
      <c r="E36" s="111"/>
      <c r="F36" s="11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1"/>
      <c r="D37" s="128"/>
      <c r="E37" s="111"/>
      <c r="F37" s="11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1"/>
      <c r="D38" s="128"/>
      <c r="E38" s="111"/>
      <c r="F38" s="11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1"/>
      <c r="D39" s="128"/>
      <c r="E39" s="111"/>
      <c r="F39" s="11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1"/>
      <c r="D40" s="128"/>
      <c r="E40" s="111"/>
      <c r="F40" s="11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1"/>
      <c r="D41" s="128"/>
      <c r="E41" s="111"/>
      <c r="F41" s="11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1"/>
      <c r="D42" s="128"/>
      <c r="E42" s="111"/>
      <c r="F42" s="11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1"/>
      <c r="D43" s="128"/>
      <c r="E43" s="111"/>
      <c r="F43" s="11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1"/>
      <c r="D44" s="128"/>
      <c r="E44" s="111"/>
      <c r="F44" s="11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1"/>
      <c r="D45" s="128"/>
      <c r="E45" s="111"/>
      <c r="F45" s="11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1"/>
      <c r="D46" s="128"/>
      <c r="E46" s="111"/>
      <c r="F46" s="11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1"/>
      <c r="D47" s="128"/>
      <c r="E47" s="111"/>
      <c r="F47" s="11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1"/>
      <c r="D48" s="128"/>
      <c r="E48" s="111"/>
      <c r="F48" s="11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1"/>
      <c r="D49" s="128"/>
      <c r="E49" s="111"/>
      <c r="F49" s="11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1"/>
      <c r="D50" s="128"/>
      <c r="E50" s="111"/>
      <c r="F50" s="11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1"/>
      <c r="D51" s="128"/>
      <c r="E51" s="111"/>
      <c r="F51" s="11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1"/>
      <c r="D52" s="128"/>
      <c r="E52" s="111"/>
      <c r="F52" s="11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1"/>
      <c r="D53" s="128"/>
      <c r="E53" s="111"/>
      <c r="F53" s="11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1"/>
      <c r="D54" s="128"/>
      <c r="E54" s="111"/>
      <c r="F54" s="11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1"/>
      <c r="D55" s="128"/>
      <c r="E55" s="111"/>
      <c r="F55" s="11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1"/>
      <c r="D56" s="128"/>
      <c r="E56" s="111"/>
      <c r="F56" s="11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1"/>
      <c r="D57" s="128"/>
      <c r="E57" s="111"/>
      <c r="F57" s="11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1"/>
      <c r="D58" s="128"/>
      <c r="E58" s="111"/>
      <c r="F58" s="11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1"/>
      <c r="D59" s="128"/>
      <c r="E59" s="111"/>
      <c r="F59" s="11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1"/>
      <c r="D60" s="128"/>
      <c r="E60" s="111"/>
      <c r="F60" s="11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1"/>
      <c r="D61" s="128"/>
      <c r="E61" s="111"/>
      <c r="F61" s="11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1"/>
      <c r="D62" s="128"/>
      <c r="E62" s="111"/>
      <c r="F62" s="11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1"/>
      <c r="D63" s="128"/>
      <c r="E63" s="111"/>
      <c r="F63" s="11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1"/>
      <c r="D64" s="128"/>
      <c r="E64" s="111"/>
      <c r="F64" s="11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1"/>
      <c r="D65" s="128"/>
      <c r="E65" s="111"/>
      <c r="F65" s="11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1"/>
      <c r="D66" s="128"/>
      <c r="E66" s="111"/>
      <c r="F66" s="11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1"/>
      <c r="D67" s="128"/>
      <c r="E67" s="111"/>
      <c r="F67" s="11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1"/>
      <c r="D68" s="128"/>
      <c r="E68" s="111"/>
      <c r="F68" s="11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1"/>
      <c r="D69" s="128"/>
      <c r="E69" s="111"/>
      <c r="F69" s="11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1"/>
      <c r="D70" s="128"/>
      <c r="E70" s="111"/>
      <c r="F70" s="11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1"/>
      <c r="D71" s="128"/>
      <c r="E71" s="111"/>
      <c r="F71" s="11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1"/>
      <c r="D72" s="128"/>
      <c r="E72" s="111"/>
      <c r="F72" s="11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1"/>
      <c r="D73" s="128"/>
      <c r="E73" s="111"/>
      <c r="F73" s="11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1"/>
      <c r="D74" s="128"/>
      <c r="E74" s="111"/>
      <c r="F74" s="11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1"/>
      <c r="D75" s="128"/>
      <c r="E75" s="111"/>
      <c r="F75" s="11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1"/>
      <c r="D76" s="128"/>
      <c r="E76" s="111"/>
      <c r="F76" s="11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1"/>
      <c r="D77" s="128"/>
      <c r="E77" s="111"/>
      <c r="F77" s="11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1"/>
      <c r="D78" s="128"/>
      <c r="E78" s="111"/>
      <c r="F78" s="11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1"/>
      <c r="D79" s="128"/>
      <c r="E79" s="111"/>
      <c r="F79" s="11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1"/>
      <c r="D80" s="128"/>
      <c r="E80" s="111"/>
      <c r="F80" s="11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1"/>
      <c r="D81" s="128"/>
      <c r="E81" s="111"/>
      <c r="F81" s="11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1"/>
      <c r="D82" s="128"/>
      <c r="E82" s="111"/>
      <c r="F82" s="11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1"/>
      <c r="D83" s="128"/>
      <c r="E83" s="111"/>
      <c r="F83" s="11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1"/>
      <c r="D84" s="128"/>
      <c r="E84" s="111"/>
      <c r="F84" s="11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1"/>
      <c r="D85" s="128"/>
      <c r="E85" s="111"/>
      <c r="F85" s="11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1"/>
      <c r="D86" s="128"/>
      <c r="E86" s="111"/>
      <c r="F86" s="11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1"/>
      <c r="D87" s="128"/>
      <c r="E87" s="111"/>
      <c r="F87" s="11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1"/>
      <c r="D88" s="128"/>
      <c r="E88" s="111"/>
      <c r="F88" s="11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1"/>
      <c r="D89" s="128"/>
      <c r="E89" s="111"/>
      <c r="F89" s="11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1"/>
      <c r="D90" s="128"/>
      <c r="E90" s="111"/>
      <c r="F90" s="11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1"/>
      <c r="D91" s="128"/>
      <c r="E91" s="111"/>
      <c r="F91" s="11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1"/>
      <c r="D92" s="128"/>
      <c r="E92" s="111"/>
      <c r="F92" s="11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1"/>
      <c r="D93" s="128"/>
      <c r="E93" s="111"/>
      <c r="F93" s="11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1"/>
      <c r="D94" s="128"/>
      <c r="E94" s="111"/>
      <c r="F94" s="11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1"/>
      <c r="D95" s="128"/>
      <c r="E95" s="111"/>
      <c r="F95" s="11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1"/>
      <c r="D96" s="128"/>
      <c r="E96" s="111"/>
      <c r="F96" s="11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1"/>
      <c r="D97" s="128"/>
      <c r="E97" s="111"/>
      <c r="F97" s="11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1"/>
      <c r="D98" s="128"/>
      <c r="E98" s="111"/>
      <c r="F98" s="11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1"/>
      <c r="D99" s="128"/>
      <c r="E99" s="111"/>
      <c r="F99" s="11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1"/>
      <c r="D100" s="128"/>
      <c r="E100" s="111"/>
      <c r="F100" s="11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1"/>
      <c r="D101" s="128"/>
      <c r="E101" s="111"/>
      <c r="F101" s="111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1"/>
      <c r="D102" s="128"/>
      <c r="E102" s="111"/>
      <c r="F102" s="111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1"/>
      <c r="D103" s="128"/>
      <c r="E103" s="111"/>
      <c r="F103" s="111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g6AJRpI/i4mY8ZiQW1A9XCX6i9IVXAxdVhTGs7ogXw37nfLF/JHpTtaBOTP/dkgE83othfIcvN9DYxgkPRwhow==" saltValue="NtrAKByeryWrJInrpj+pDw==" spinCount="100000" sheet="1" objects="1" scenarios="1"/>
  <mergeCells count="25">
    <mergeCell ref="B18:G18"/>
    <mergeCell ref="R17:T17"/>
    <mergeCell ref="R16:T16"/>
    <mergeCell ref="B16:G16"/>
    <mergeCell ref="B17:H17"/>
    <mergeCell ref="B1:D1"/>
    <mergeCell ref="G5:H5"/>
    <mergeCell ref="I7:I14"/>
    <mergeCell ref="J7:J14"/>
    <mergeCell ref="O7:O14"/>
    <mergeCell ref="K7:K14"/>
    <mergeCell ref="B7:B8"/>
    <mergeCell ref="C7:C8"/>
    <mergeCell ref="D7:D8"/>
    <mergeCell ref="E7:E8"/>
    <mergeCell ref="L7:L8"/>
    <mergeCell ref="L10:L14"/>
    <mergeCell ref="U7:U14"/>
    <mergeCell ref="V13:V14"/>
    <mergeCell ref="M7:M14"/>
    <mergeCell ref="N7:N14"/>
    <mergeCell ref="P7:P8"/>
    <mergeCell ref="Q7:Q8"/>
    <mergeCell ref="T7:T8"/>
    <mergeCell ref="V7:V8"/>
  </mergeCells>
  <conditionalFormatting sqref="R7:R14 G7:H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 T9:T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4" xr:uid="{349A6282-9232-40B5-B155-0C95E3B5B228}">
      <formula1>"ks,bal,sada,m,"</formula1>
    </dataValidation>
    <dataValidation type="list" allowBlank="1" showInputMessage="1" showErrorMessage="1" sqref="J7:J8" xr:uid="{3257789D-3A65-43A0-BEB4-13AE8EFB6D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V9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2024-10-25T07:27:45Z</cp:lastPrinted>
  <dcterms:created xsi:type="dcterms:W3CDTF">2014-03-05T12:43:32Z</dcterms:created>
  <dcterms:modified xsi:type="dcterms:W3CDTF">2024-11-11T09:13:29Z</dcterms:modified>
</cp:coreProperties>
</file>