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50\1 výzva\"/>
    </mc:Choice>
  </mc:AlternateContent>
  <xr:revisionPtr revIDLastSave="0" documentId="13_ncr:1_{C6B1CDFE-B854-498E-8A97-C034AC923A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S13" i="1"/>
  <c r="T14" i="1"/>
  <c r="S11" i="1"/>
  <c r="S12" i="1"/>
  <c r="T12" i="1"/>
  <c r="T13" i="1"/>
  <c r="S14" i="1"/>
  <c r="P11" i="1"/>
  <c r="P12" i="1"/>
  <c r="P13" i="1"/>
  <c r="P14" i="1"/>
  <c r="T9" i="1" l="1"/>
  <c r="S10" i="1"/>
  <c r="P10" i="1"/>
  <c r="S8" i="1"/>
  <c r="T8" i="1"/>
  <c r="S9" i="1"/>
  <c r="P8" i="1"/>
  <c r="P9" i="1"/>
  <c r="T10" i="1" l="1"/>
  <c r="P7" i="1"/>
  <c r="Q17" i="1" s="1"/>
  <c r="S7" i="1"/>
  <c r="R17" i="1" s="1"/>
  <c r="T7" i="1"/>
</calcChain>
</file>

<file path=xl/sharedStrings.xml><?xml version="1.0" encoding="utf-8"?>
<sst xmlns="http://schemas.openxmlformats.org/spreadsheetml/2006/main" count="77" uniqueCount="56">
  <si>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</si>
  <si>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</si>
  <si>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</si>
  <si>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</si>
  <si>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</si>
  <si>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</si>
  <si>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</si>
  <si>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</si>
  <si>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</si>
  <si>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</si>
  <si>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</si>
  <si>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</si>
  <si>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</si>
  <si>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</si>
  <si>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</si>
  <si>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</si>
  <si>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</si>
  <si>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</si>
  <si>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</si>
  <si>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</si>
  <si>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</si>
  <si>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</si>
  <si>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</si>
  <si>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</si>
  <si>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</si>
  <si>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</si>
  <si>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</si>
  <si>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</si>
  <si>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</si>
  <si>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</si>
  <si>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</si>
  <si>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</si>
  <si>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</si>
  <si>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150 - 2024 </t>
  </si>
  <si>
    <t>Tablet 11''</t>
  </si>
  <si>
    <t>21 dní</t>
  </si>
  <si>
    <t>Ing. Jiří Basl, Ph.D., 
Tel.: 37763 4249,
603 216 039</t>
  </si>
  <si>
    <t>Univerzitní 26, 
301 00 Plzeň, 
Fakulta elektrotechnická - Katedra elektroniky a informačních technologií,
místnost EK 502</t>
  </si>
  <si>
    <r>
      <t xml:space="preserve">Dotykové pero </t>
    </r>
    <r>
      <rPr>
        <b/>
        <sz val="11"/>
        <color theme="1"/>
        <rFont val="Calibri"/>
        <family val="2"/>
        <charset val="238"/>
        <scheme val="minor"/>
      </rPr>
      <t xml:space="preserve">plně kompatibilní s pol. č. 1 </t>
    </r>
    <r>
      <rPr>
        <sz val="11"/>
        <color theme="1"/>
        <rFont val="Calibri"/>
        <family val="2"/>
        <charset val="238"/>
        <scheme val="minor"/>
      </rPr>
      <t>(Tablet 11"). 
Bluetooth, rozpoznání přítlaku, s haptickou odezvou, funkce převalování. 
Magnetické přichycení. 
Bezdrátové nabíjení.</t>
    </r>
  </si>
  <si>
    <r>
      <t xml:space="preserve">Ochranné pouzdro na tablet, </t>
    </r>
    <r>
      <rPr>
        <b/>
        <sz val="11"/>
        <color theme="1"/>
        <rFont val="Calibri"/>
        <family val="2"/>
        <charset val="238"/>
        <scheme val="minor"/>
      </rPr>
      <t>příslušenství k položce č. 1.</t>
    </r>
    <r>
      <rPr>
        <sz val="11"/>
        <color theme="1"/>
        <rFont val="Calibri"/>
        <family val="2"/>
        <charset val="238"/>
        <scheme val="minor"/>
      </rPr>
      <t xml:space="preserve"> 
Zavírací, ochrana displeje i zadní části proti poškrábání, integrovaný stojánek. 
Barva nejlépe černá.</t>
    </r>
  </si>
  <si>
    <r>
      <t>Napájecí zdroj</t>
    </r>
    <r>
      <rPr>
        <b/>
        <sz val="11"/>
        <color theme="1"/>
        <rFont val="Calibri"/>
        <family val="2"/>
        <charset val="238"/>
        <scheme val="minor"/>
      </rPr>
      <t xml:space="preserve"> k položce č. 1</t>
    </r>
    <r>
      <rPr>
        <sz val="11"/>
        <color theme="1"/>
        <rFont val="Calibri"/>
        <family val="2"/>
        <charset val="238"/>
        <scheme val="minor"/>
      </rPr>
      <t>. 
Konektor USB-C. 
Výkon 30W. 
Proud 6A. 
Funkce rychlonabíjení.</t>
    </r>
  </si>
  <si>
    <t>Dotykové pero k pol.č. 1</t>
  </si>
  <si>
    <t>Pouzdro na tablet k pol.č. 1</t>
  </si>
  <si>
    <t>Napájecí zdroj k pol.č. 1</t>
  </si>
  <si>
    <t>Dotykové pero gen 1</t>
  </si>
  <si>
    <t>Samostatná faktura</t>
  </si>
  <si>
    <t>Ing. Ladislav Zuzjak, Ph.D.,
Tel.: 603 453 788,
37763 4598</t>
  </si>
  <si>
    <t>Univerzitní 26,
301 00 Plzeň,
Fakulta elektrotechnická - Katedra materiálů a technologií,
místnost EL 303</t>
  </si>
  <si>
    <t>Tablet 11"</t>
  </si>
  <si>
    <t>Dotykové pero k pol.č. 5</t>
  </si>
  <si>
    <r>
      <rPr>
        <b/>
        <sz val="11"/>
        <color theme="1"/>
        <rFont val="Calibri"/>
        <family val="2"/>
        <charset val="238"/>
        <scheme val="minor"/>
      </rPr>
      <t>Kompatibilní s položkou č. 5.</t>
    </r>
    <r>
      <rPr>
        <sz val="11"/>
        <color theme="1"/>
        <rFont val="Calibri"/>
        <family val="2"/>
        <charset val="238"/>
        <scheme val="minor"/>
      </rPr>
      <t xml:space="preserve">
Připojení přes bluetooth.
Výdrž až 12 h.
Možnost stínování pomocí náklonu ruky.
Podpora gest.
Bezdrátové napájení.
Magnetické uchycení.
Rozpoznání přítlaku.
Hmotnost max. 20 g.</t>
    </r>
  </si>
  <si>
    <r>
      <rPr>
        <b/>
        <sz val="11"/>
        <color theme="1"/>
        <rFont val="Calibri"/>
        <family val="2"/>
        <charset val="238"/>
        <scheme val="minor"/>
      </rPr>
      <t>Kompatibilní s iPadem A1893.</t>
    </r>
    <r>
      <rPr>
        <sz val="11"/>
        <color theme="1"/>
        <rFont val="Calibri"/>
        <family val="2"/>
        <charset val="238"/>
        <scheme val="minor"/>
      </rPr>
      <t xml:space="preserve">
Připojení přes bluetooth.
Výdrž až 12 h.
Možnost stínování pomocí náklonu ruky.
Podpora gest.
Nabíjení přes lighting konektor.
Rozpoznání přítlaku.
Hmotnost max. 21 g.</t>
    </r>
  </si>
  <si>
    <t>Pouzdro na tablet k pol.č. 5</t>
  </si>
  <si>
    <r>
      <rPr>
        <b/>
        <sz val="11"/>
        <color theme="1"/>
        <rFont val="Calibri"/>
        <family val="2"/>
        <charset val="238"/>
        <scheme val="minor"/>
      </rPr>
      <t>Kompatibilní s položkou č. 5.</t>
    </r>
    <r>
      <rPr>
        <sz val="11"/>
        <color theme="1"/>
        <rFont val="Calibri"/>
        <family val="2"/>
        <charset val="238"/>
        <scheme val="minor"/>
      </rPr>
      <t xml:space="preserve">
Originální příslušenství.
Magnetické zavírání.
Obal chránící tablet z obou stran.
Barva se preferuje v černém nebo šedém odstínu.</t>
    </r>
  </si>
  <si>
    <r>
      <t xml:space="preserve">Tablet s úhlopříčkou displeje 11"' (27,94 cm).
Rrozlišení min. QHD 2360 × 1640 (264 ppi).
Technologie </t>
    </r>
    <r>
      <rPr>
        <sz val="11"/>
        <color rgb="FFFF0000"/>
        <rFont val="Calibri"/>
        <family val="2"/>
        <charset val="238"/>
        <scheme val="minor"/>
      </rPr>
      <t>LED IPS</t>
    </r>
    <r>
      <rPr>
        <sz val="11"/>
        <color theme="1"/>
        <rFont val="Calibri"/>
        <family val="2"/>
        <charset val="238"/>
        <scheme val="minor"/>
      </rPr>
      <t>.
Jas min. 500 nit. 
Procesor s výkonem min. 15 500, min. 8 jader CPU a min. 9 jader GPU, neuralengine. 
Operační paměť min. 8 GB, úložiště min. 256 GB. 
Smart HDR 4 fotoaparát min. 12MPx. 
Video recording up to 4K, min. 1080p at 60 fps. 
Wi‑Fi 6E. 
Bluetooth min. v. 5.3. 
Operační systém: IPadOS z důvodu kompatibility se SW Sharp3d (SW z oblasti virtuální reality). 
Barva nejlépe modrá.</t>
    </r>
  </si>
  <si>
    <r>
      <t xml:space="preserve">Display 11", min. rozlišení QHD 2360 × 1640.
CPU min. 8 jader + min. </t>
    </r>
    <r>
      <rPr>
        <sz val="11"/>
        <color rgb="FFFF0000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 jader GPU.
RAM min. 8 GB.
Úložiště min. 128 GB.
Operační systém: iPadOS (z důvodu testovacího systému pro zákazníka).
Zadní fotoaparát min. 12 Mpx (f/1,8) s možností nahrávání videa 4k v 60 FPS.
Maximální hmostnost 480 g.
Barva se preferuje ve fialovém odstínu.
Aplikované ochrané tvrzené sklo s antibakteriální úpravou a zasoblenou hranou součástí dodávky.
Originální napájeci 20W USB-C adapter součástí dodávky.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</si>
</sst>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6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6" fillId="4" borderId="17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6" fillId="4" borderId="1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6" fillId="4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 vertical="center" wrapText="1" indent="1"/>
    </xf>
    <xf numFmtId="0" fontId="26" fillId="4" borderId="2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left" vertical="center" wrapText="1" indent="1"/>
    </xf>
    <xf numFmtId="0" fontId="26" fillId="4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24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C1" zoomScaleNormal="100" workbookViewId="0">
      <selection activeCell="G7" sqref="G7:G14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44" customWidth="1"/>
    <col min="5" max="5" width="10.5703125" style="22" customWidth="1"/>
    <col min="6" max="6" width="102.5703125" style="4" customWidth="1"/>
    <col min="7" max="7" width="37.140625" style="6" customWidth="1"/>
    <col min="8" max="8" width="23.42578125" style="6" customWidth="1"/>
    <col min="9" max="9" width="24" style="6" customWidth="1"/>
    <col min="10" max="10" width="16.140625" style="4" customWidth="1"/>
    <col min="11" max="11" width="31.85546875" style="1" hidden="1" customWidth="1"/>
    <col min="12" max="12" width="27" style="1" customWidth="1"/>
    <col min="13" max="13" width="23.5703125" style="1" customWidth="1"/>
    <col min="14" max="14" width="35.5703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30</v>
      </c>
      <c r="H6" s="30" t="s">
        <v>24</v>
      </c>
      <c r="I6" s="31" t="s">
        <v>16</v>
      </c>
      <c r="J6" s="29" t="s">
        <v>17</v>
      </c>
      <c r="K6" s="29" t="s">
        <v>32</v>
      </c>
      <c r="L6" s="32" t="s">
        <v>18</v>
      </c>
      <c r="M6" s="33" t="s">
        <v>19</v>
      </c>
      <c r="N6" s="32" t="s">
        <v>20</v>
      </c>
      <c r="O6" s="29" t="s">
        <v>28</v>
      </c>
      <c r="P6" s="32" t="s">
        <v>21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22</v>
      </c>
      <c r="V6" s="32" t="s">
        <v>23</v>
      </c>
    </row>
    <row r="7" spans="1:22" ht="217.5" customHeight="1" thickTop="1" x14ac:dyDescent="0.25">
      <c r="A7" s="36"/>
      <c r="B7" s="37">
        <v>1</v>
      </c>
      <c r="C7" s="38" t="s">
        <v>34</v>
      </c>
      <c r="D7" s="39">
        <v>1</v>
      </c>
      <c r="E7" s="40" t="s">
        <v>27</v>
      </c>
      <c r="F7" s="41" t="s">
        <v>54</v>
      </c>
      <c r="G7" s="146"/>
      <c r="H7" s="42" t="s">
        <v>31</v>
      </c>
      <c r="I7" s="43" t="s">
        <v>45</v>
      </c>
      <c r="J7" s="44" t="s">
        <v>31</v>
      </c>
      <c r="K7" s="45"/>
      <c r="L7" s="46"/>
      <c r="M7" s="47" t="s">
        <v>36</v>
      </c>
      <c r="N7" s="47" t="s">
        <v>37</v>
      </c>
      <c r="O7" s="48" t="s">
        <v>35</v>
      </c>
      <c r="P7" s="49">
        <f>D7*Q7</f>
        <v>17000</v>
      </c>
      <c r="Q7" s="50">
        <v>17000</v>
      </c>
      <c r="R7" s="151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78" customHeight="1" x14ac:dyDescent="0.25">
      <c r="A8" s="36"/>
      <c r="B8" s="55">
        <v>2</v>
      </c>
      <c r="C8" s="56" t="s">
        <v>41</v>
      </c>
      <c r="D8" s="57">
        <v>1</v>
      </c>
      <c r="E8" s="58" t="s">
        <v>27</v>
      </c>
      <c r="F8" s="59" t="s">
        <v>38</v>
      </c>
      <c r="G8" s="147"/>
      <c r="H8" s="60" t="s">
        <v>31</v>
      </c>
      <c r="I8" s="61"/>
      <c r="J8" s="62"/>
      <c r="K8" s="63"/>
      <c r="L8" s="64"/>
      <c r="M8" s="65"/>
      <c r="N8" s="65"/>
      <c r="O8" s="66"/>
      <c r="P8" s="67">
        <f>D8*Q8</f>
        <v>3000</v>
      </c>
      <c r="Q8" s="68">
        <v>3000</v>
      </c>
      <c r="R8" s="152"/>
      <c r="S8" s="69">
        <f>D8*R8</f>
        <v>0</v>
      </c>
      <c r="T8" s="70" t="str">
        <f t="shared" ref="T8:T9" si="1">IF(ISNUMBER(R8), IF(R8&gt;Q8,"NEVYHOVUJE","VYHOVUJE")," ")</f>
        <v xml:space="preserve"> </v>
      </c>
      <c r="U8" s="71"/>
      <c r="V8" s="72" t="s">
        <v>12</v>
      </c>
    </row>
    <row r="9" spans="1:22" ht="64.5" customHeight="1" x14ac:dyDescent="0.25">
      <c r="A9" s="36"/>
      <c r="B9" s="55">
        <v>3</v>
      </c>
      <c r="C9" s="56" t="s">
        <v>42</v>
      </c>
      <c r="D9" s="57">
        <v>1</v>
      </c>
      <c r="E9" s="58" t="s">
        <v>27</v>
      </c>
      <c r="F9" s="59" t="s">
        <v>39</v>
      </c>
      <c r="G9" s="147"/>
      <c r="H9" s="60" t="s">
        <v>31</v>
      </c>
      <c r="I9" s="61"/>
      <c r="J9" s="62"/>
      <c r="K9" s="63"/>
      <c r="L9" s="64"/>
      <c r="M9" s="65"/>
      <c r="N9" s="65"/>
      <c r="O9" s="66"/>
      <c r="P9" s="67">
        <f>D9*Q9</f>
        <v>1550</v>
      </c>
      <c r="Q9" s="68">
        <v>1550</v>
      </c>
      <c r="R9" s="152"/>
      <c r="S9" s="69">
        <f>D9*R9</f>
        <v>0</v>
      </c>
      <c r="T9" s="70" t="str">
        <f t="shared" si="1"/>
        <v xml:space="preserve"> </v>
      </c>
      <c r="U9" s="71"/>
      <c r="V9" s="73"/>
    </row>
    <row r="10" spans="1:22" ht="112.5" customHeight="1" thickBot="1" x14ac:dyDescent="0.3">
      <c r="A10" s="36"/>
      <c r="B10" s="74">
        <v>4</v>
      </c>
      <c r="C10" s="75" t="s">
        <v>43</v>
      </c>
      <c r="D10" s="76">
        <v>1</v>
      </c>
      <c r="E10" s="77" t="s">
        <v>27</v>
      </c>
      <c r="F10" s="78" t="s">
        <v>40</v>
      </c>
      <c r="G10" s="148"/>
      <c r="H10" s="79" t="s">
        <v>31</v>
      </c>
      <c r="I10" s="61"/>
      <c r="J10" s="62"/>
      <c r="K10" s="63"/>
      <c r="L10" s="64"/>
      <c r="M10" s="65"/>
      <c r="N10" s="65"/>
      <c r="O10" s="66"/>
      <c r="P10" s="80">
        <f>D10*Q10</f>
        <v>850</v>
      </c>
      <c r="Q10" s="81">
        <v>850</v>
      </c>
      <c r="R10" s="153"/>
      <c r="S10" s="82">
        <f>D10*R10</f>
        <v>0</v>
      </c>
      <c r="T10" s="83" t="str">
        <f t="shared" ref="T10" si="2">IF(ISNUMBER(R10), IF(R10&gt;Q10,"NEVYHOVUJE","VYHOVUJE")," ")</f>
        <v xml:space="preserve"> </v>
      </c>
      <c r="U10" s="71"/>
      <c r="V10" s="73"/>
    </row>
    <row r="11" spans="1:22" ht="192" customHeight="1" x14ac:dyDescent="0.25">
      <c r="A11" s="36"/>
      <c r="B11" s="84">
        <v>5</v>
      </c>
      <c r="C11" s="85" t="s">
        <v>48</v>
      </c>
      <c r="D11" s="86">
        <v>2</v>
      </c>
      <c r="E11" s="87" t="s">
        <v>27</v>
      </c>
      <c r="F11" s="88" t="s">
        <v>55</v>
      </c>
      <c r="G11" s="149"/>
      <c r="H11" s="89" t="s">
        <v>31</v>
      </c>
      <c r="I11" s="90" t="s">
        <v>45</v>
      </c>
      <c r="J11" s="91" t="s">
        <v>31</v>
      </c>
      <c r="K11" s="92"/>
      <c r="L11" s="93"/>
      <c r="M11" s="94" t="s">
        <v>46</v>
      </c>
      <c r="N11" s="94" t="s">
        <v>47</v>
      </c>
      <c r="O11" s="95" t="s">
        <v>35</v>
      </c>
      <c r="P11" s="96">
        <f>D11*Q11</f>
        <v>31000</v>
      </c>
      <c r="Q11" s="97">
        <v>15500</v>
      </c>
      <c r="R11" s="154"/>
      <c r="S11" s="98">
        <f>D11*R11</f>
        <v>0</v>
      </c>
      <c r="T11" s="99" t="str">
        <f t="shared" ref="T11:T14" si="3">IF(ISNUMBER(R11), IF(R11&gt;Q11,"NEVYHOVUJE","VYHOVUJE")," ")</f>
        <v xml:space="preserve"> </v>
      </c>
      <c r="U11" s="100"/>
      <c r="V11" s="101" t="s">
        <v>11</v>
      </c>
    </row>
    <row r="12" spans="1:22" ht="150.75" customHeight="1" x14ac:dyDescent="0.25">
      <c r="A12" s="36"/>
      <c r="B12" s="55">
        <v>6</v>
      </c>
      <c r="C12" s="102" t="s">
        <v>49</v>
      </c>
      <c r="D12" s="57">
        <v>1</v>
      </c>
      <c r="E12" s="58" t="s">
        <v>27</v>
      </c>
      <c r="F12" s="103" t="s">
        <v>50</v>
      </c>
      <c r="G12" s="147"/>
      <c r="H12" s="60" t="s">
        <v>31</v>
      </c>
      <c r="I12" s="104"/>
      <c r="J12" s="62"/>
      <c r="K12" s="63"/>
      <c r="L12" s="64"/>
      <c r="M12" s="105"/>
      <c r="N12" s="105"/>
      <c r="O12" s="66"/>
      <c r="P12" s="67">
        <f>D12*Q12</f>
        <v>3100</v>
      </c>
      <c r="Q12" s="68">
        <v>3100</v>
      </c>
      <c r="R12" s="152"/>
      <c r="S12" s="69">
        <f>D12*R12</f>
        <v>0</v>
      </c>
      <c r="T12" s="70" t="str">
        <f t="shared" si="3"/>
        <v xml:space="preserve"> </v>
      </c>
      <c r="U12" s="71"/>
      <c r="V12" s="72" t="s">
        <v>12</v>
      </c>
    </row>
    <row r="13" spans="1:22" ht="150.75" customHeight="1" x14ac:dyDescent="0.25">
      <c r="A13" s="36"/>
      <c r="B13" s="55">
        <v>7</v>
      </c>
      <c r="C13" s="56" t="s">
        <v>44</v>
      </c>
      <c r="D13" s="57">
        <v>1</v>
      </c>
      <c r="E13" s="58" t="s">
        <v>27</v>
      </c>
      <c r="F13" s="103" t="s">
        <v>51</v>
      </c>
      <c r="G13" s="147"/>
      <c r="H13" s="60" t="s">
        <v>31</v>
      </c>
      <c r="I13" s="104"/>
      <c r="J13" s="62"/>
      <c r="K13" s="63"/>
      <c r="L13" s="64"/>
      <c r="M13" s="105"/>
      <c r="N13" s="105"/>
      <c r="O13" s="66"/>
      <c r="P13" s="67">
        <f>D13*Q13</f>
        <v>2300</v>
      </c>
      <c r="Q13" s="68">
        <v>2300</v>
      </c>
      <c r="R13" s="152"/>
      <c r="S13" s="69">
        <f>D13*R13</f>
        <v>0</v>
      </c>
      <c r="T13" s="70" t="str">
        <f t="shared" si="3"/>
        <v xml:space="preserve"> </v>
      </c>
      <c r="U13" s="71"/>
      <c r="V13" s="73"/>
    </row>
    <row r="14" spans="1:22" ht="115.5" customHeight="1" thickBot="1" x14ac:dyDescent="0.3">
      <c r="A14" s="36"/>
      <c r="B14" s="106">
        <v>8</v>
      </c>
      <c r="C14" s="107" t="s">
        <v>52</v>
      </c>
      <c r="D14" s="108">
        <v>2</v>
      </c>
      <c r="E14" s="109" t="s">
        <v>27</v>
      </c>
      <c r="F14" s="110" t="s">
        <v>53</v>
      </c>
      <c r="G14" s="150"/>
      <c r="H14" s="111" t="s">
        <v>31</v>
      </c>
      <c r="I14" s="112"/>
      <c r="J14" s="113"/>
      <c r="K14" s="114"/>
      <c r="L14" s="115"/>
      <c r="M14" s="116"/>
      <c r="N14" s="116"/>
      <c r="O14" s="117"/>
      <c r="P14" s="118">
        <f>D14*Q14</f>
        <v>3100</v>
      </c>
      <c r="Q14" s="119">
        <v>1550</v>
      </c>
      <c r="R14" s="155"/>
      <c r="S14" s="120">
        <f>D14*R14</f>
        <v>0</v>
      </c>
      <c r="T14" s="121" t="str">
        <f t="shared" si="3"/>
        <v xml:space="preserve"> </v>
      </c>
      <c r="U14" s="122"/>
      <c r="V14" s="123"/>
    </row>
    <row r="15" spans="1:22" ht="17.45" customHeight="1" thickTop="1" thickBot="1" x14ac:dyDescent="0.3"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</row>
    <row r="16" spans="1:22" ht="51.75" customHeight="1" thickTop="1" thickBot="1" x14ac:dyDescent="0.3">
      <c r="B16" s="124" t="s">
        <v>26</v>
      </c>
      <c r="C16" s="124"/>
      <c r="D16" s="124"/>
      <c r="E16" s="124"/>
      <c r="F16" s="124"/>
      <c r="G16" s="124"/>
      <c r="H16" s="125"/>
      <c r="I16" s="125"/>
      <c r="J16" s="126"/>
      <c r="K16" s="126"/>
      <c r="L16" s="27"/>
      <c r="M16" s="27"/>
      <c r="N16" s="27"/>
      <c r="O16" s="127"/>
      <c r="P16" s="127"/>
      <c r="Q16" s="128" t="s">
        <v>9</v>
      </c>
      <c r="R16" s="129" t="s">
        <v>10</v>
      </c>
      <c r="S16" s="130"/>
      <c r="T16" s="131"/>
      <c r="U16" s="132"/>
      <c r="V16" s="133"/>
    </row>
    <row r="17" spans="2:20" ht="50.45" customHeight="1" thickTop="1" thickBot="1" x14ac:dyDescent="0.3">
      <c r="B17" s="134" t="s">
        <v>25</v>
      </c>
      <c r="C17" s="134"/>
      <c r="D17" s="134"/>
      <c r="E17" s="134"/>
      <c r="F17" s="134"/>
      <c r="G17" s="134"/>
      <c r="H17" s="134"/>
      <c r="I17" s="135"/>
      <c r="L17" s="7"/>
      <c r="M17" s="7"/>
      <c r="N17" s="7"/>
      <c r="O17" s="136"/>
      <c r="P17" s="136"/>
      <c r="Q17" s="137">
        <f>SUM(P7:P14)</f>
        <v>61900</v>
      </c>
      <c r="R17" s="138">
        <f>SUM(S7:S14)</f>
        <v>0</v>
      </c>
      <c r="S17" s="139"/>
      <c r="T17" s="140"/>
    </row>
    <row r="18" spans="2:20" ht="15.75" thickTop="1" x14ac:dyDescent="0.25">
      <c r="B18" s="141" t="s">
        <v>29</v>
      </c>
      <c r="C18" s="141"/>
      <c r="D18" s="141"/>
      <c r="E18" s="141"/>
      <c r="F18" s="141"/>
      <c r="G18" s="141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20" x14ac:dyDescent="0.25">
      <c r="B19" s="142"/>
      <c r="C19" s="142"/>
      <c r="D19" s="142"/>
      <c r="E19" s="142"/>
      <c r="F19" s="142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20" x14ac:dyDescent="0.25">
      <c r="B20" s="142"/>
      <c r="C20" s="142"/>
      <c r="D20" s="142"/>
      <c r="E20" s="142"/>
      <c r="F20" s="14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0" x14ac:dyDescent="0.25">
      <c r="B21" s="142"/>
      <c r="C21" s="142"/>
      <c r="D21" s="142"/>
      <c r="E21" s="142"/>
      <c r="F21" s="14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0" ht="19.899999999999999" customHeight="1" x14ac:dyDescent="0.25">
      <c r="C22" s="126"/>
      <c r="D22" s="143"/>
      <c r="E22" s="126"/>
      <c r="F22" s="12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0" ht="19.899999999999999" customHeight="1" x14ac:dyDescent="0.25">
      <c r="H23" s="145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0" ht="19.899999999999999" customHeight="1" x14ac:dyDescent="0.25">
      <c r="C24" s="126"/>
      <c r="D24" s="143"/>
      <c r="E24" s="126"/>
      <c r="F24" s="12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0" ht="19.899999999999999" customHeight="1" x14ac:dyDescent="0.25">
      <c r="C25" s="126"/>
      <c r="D25" s="143"/>
      <c r="E25" s="126"/>
      <c r="F25" s="12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0" ht="19.899999999999999" customHeight="1" x14ac:dyDescent="0.25">
      <c r="C26" s="126"/>
      <c r="D26" s="143"/>
      <c r="E26" s="126"/>
      <c r="F26" s="12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0" ht="19.899999999999999" customHeight="1" x14ac:dyDescent="0.25">
      <c r="C27" s="126"/>
      <c r="D27" s="143"/>
      <c r="E27" s="126"/>
      <c r="F27" s="12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0" ht="19.899999999999999" customHeight="1" x14ac:dyDescent="0.25">
      <c r="C28" s="126"/>
      <c r="D28" s="143"/>
      <c r="E28" s="126"/>
      <c r="F28" s="12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0" ht="19.899999999999999" customHeight="1" x14ac:dyDescent="0.25">
      <c r="C29" s="126"/>
      <c r="D29" s="143"/>
      <c r="E29" s="126"/>
      <c r="F29" s="12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0" ht="19.899999999999999" customHeight="1" x14ac:dyDescent="0.25">
      <c r="C30" s="126"/>
      <c r="D30" s="143"/>
      <c r="E30" s="126"/>
      <c r="F30" s="12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0" ht="19.899999999999999" customHeight="1" x14ac:dyDescent="0.25">
      <c r="C31" s="126"/>
      <c r="D31" s="143"/>
      <c r="E31" s="126"/>
      <c r="F31" s="12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0" ht="19.899999999999999" customHeight="1" x14ac:dyDescent="0.25">
      <c r="C32" s="126"/>
      <c r="D32" s="143"/>
      <c r="E32" s="126"/>
      <c r="F32" s="12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6"/>
      <c r="D33" s="143"/>
      <c r="E33" s="126"/>
      <c r="F33" s="12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6"/>
      <c r="D34" s="143"/>
      <c r="E34" s="126"/>
      <c r="F34" s="12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6"/>
      <c r="D35" s="143"/>
      <c r="E35" s="126"/>
      <c r="F35" s="12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6"/>
      <c r="D36" s="143"/>
      <c r="E36" s="126"/>
      <c r="F36" s="12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6"/>
      <c r="D37" s="143"/>
      <c r="E37" s="126"/>
      <c r="F37" s="12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6"/>
      <c r="D38" s="143"/>
      <c r="E38" s="126"/>
      <c r="F38" s="12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6"/>
      <c r="D39" s="143"/>
      <c r="E39" s="126"/>
      <c r="F39" s="12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6"/>
      <c r="D40" s="143"/>
      <c r="E40" s="126"/>
      <c r="F40" s="12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6"/>
      <c r="D41" s="143"/>
      <c r="E41" s="126"/>
      <c r="F41" s="12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6"/>
      <c r="D42" s="143"/>
      <c r="E42" s="126"/>
      <c r="F42" s="12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6"/>
      <c r="D43" s="143"/>
      <c r="E43" s="126"/>
      <c r="F43" s="12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6"/>
      <c r="D44" s="143"/>
      <c r="E44" s="126"/>
      <c r="F44" s="12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6"/>
      <c r="D45" s="143"/>
      <c r="E45" s="126"/>
      <c r="F45" s="12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6"/>
      <c r="D46" s="143"/>
      <c r="E46" s="126"/>
      <c r="F46" s="12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6"/>
      <c r="D47" s="143"/>
      <c r="E47" s="126"/>
      <c r="F47" s="12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6"/>
      <c r="D48" s="143"/>
      <c r="E48" s="126"/>
      <c r="F48" s="12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6"/>
      <c r="D49" s="143"/>
      <c r="E49" s="126"/>
      <c r="F49" s="12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6"/>
      <c r="D50" s="143"/>
      <c r="E50" s="126"/>
      <c r="F50" s="12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6"/>
      <c r="D51" s="143"/>
      <c r="E51" s="126"/>
      <c r="F51" s="12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6"/>
      <c r="D52" s="143"/>
      <c r="E52" s="126"/>
      <c r="F52" s="12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6"/>
      <c r="D53" s="143"/>
      <c r="E53" s="126"/>
      <c r="F53" s="12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6"/>
      <c r="D54" s="143"/>
      <c r="E54" s="126"/>
      <c r="F54" s="12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6"/>
      <c r="D55" s="143"/>
      <c r="E55" s="126"/>
      <c r="F55" s="12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6"/>
      <c r="D56" s="143"/>
      <c r="E56" s="126"/>
      <c r="F56" s="12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6"/>
      <c r="D57" s="143"/>
      <c r="E57" s="126"/>
      <c r="F57" s="12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6"/>
      <c r="D58" s="143"/>
      <c r="E58" s="126"/>
      <c r="F58" s="12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6"/>
      <c r="D59" s="143"/>
      <c r="E59" s="126"/>
      <c r="F59" s="12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6"/>
      <c r="D60" s="143"/>
      <c r="E60" s="126"/>
      <c r="F60" s="12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6"/>
      <c r="D61" s="143"/>
      <c r="E61" s="126"/>
      <c r="F61" s="12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6"/>
      <c r="D62" s="143"/>
      <c r="E62" s="126"/>
      <c r="F62" s="12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6"/>
      <c r="D63" s="143"/>
      <c r="E63" s="126"/>
      <c r="F63" s="12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6"/>
      <c r="D64" s="143"/>
      <c r="E64" s="126"/>
      <c r="F64" s="12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6"/>
      <c r="D65" s="143"/>
      <c r="E65" s="126"/>
      <c r="F65" s="12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6"/>
      <c r="D66" s="143"/>
      <c r="E66" s="126"/>
      <c r="F66" s="12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6"/>
      <c r="D67" s="143"/>
      <c r="E67" s="126"/>
      <c r="F67" s="12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6"/>
      <c r="D68" s="143"/>
      <c r="E68" s="126"/>
      <c r="F68" s="12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6"/>
      <c r="D69" s="143"/>
      <c r="E69" s="126"/>
      <c r="F69" s="12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6"/>
      <c r="D70" s="143"/>
      <c r="E70" s="126"/>
      <c r="F70" s="12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6"/>
      <c r="D71" s="143"/>
      <c r="E71" s="126"/>
      <c r="F71" s="12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6"/>
      <c r="D72" s="143"/>
      <c r="E72" s="126"/>
      <c r="F72" s="12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6"/>
      <c r="D73" s="143"/>
      <c r="E73" s="126"/>
      <c r="F73" s="12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6"/>
      <c r="D74" s="143"/>
      <c r="E74" s="126"/>
      <c r="F74" s="12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6"/>
      <c r="D75" s="143"/>
      <c r="E75" s="126"/>
      <c r="F75" s="12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6"/>
      <c r="D76" s="143"/>
      <c r="E76" s="126"/>
      <c r="F76" s="12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6"/>
      <c r="D77" s="143"/>
      <c r="E77" s="126"/>
      <c r="F77" s="12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6"/>
      <c r="D78" s="143"/>
      <c r="E78" s="126"/>
      <c r="F78" s="12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6"/>
      <c r="D79" s="143"/>
      <c r="E79" s="126"/>
      <c r="F79" s="12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6"/>
      <c r="D80" s="143"/>
      <c r="E80" s="126"/>
      <c r="F80" s="12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6"/>
      <c r="D81" s="143"/>
      <c r="E81" s="126"/>
      <c r="F81" s="12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6"/>
      <c r="D82" s="143"/>
      <c r="E82" s="126"/>
      <c r="F82" s="12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6"/>
      <c r="D83" s="143"/>
      <c r="E83" s="126"/>
      <c r="F83" s="12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6"/>
      <c r="D84" s="143"/>
      <c r="E84" s="126"/>
      <c r="F84" s="12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6"/>
      <c r="D85" s="143"/>
      <c r="E85" s="126"/>
      <c r="F85" s="12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6"/>
      <c r="D86" s="143"/>
      <c r="E86" s="126"/>
      <c r="F86" s="12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6"/>
      <c r="D87" s="143"/>
      <c r="E87" s="126"/>
      <c r="F87" s="12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6"/>
      <c r="D88" s="143"/>
      <c r="E88" s="126"/>
      <c r="F88" s="12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6"/>
      <c r="D89" s="143"/>
      <c r="E89" s="126"/>
      <c r="F89" s="12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6"/>
      <c r="D90" s="143"/>
      <c r="E90" s="126"/>
      <c r="F90" s="12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6"/>
      <c r="D91" s="143"/>
      <c r="E91" s="126"/>
      <c r="F91" s="12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6"/>
      <c r="D92" s="143"/>
      <c r="E92" s="126"/>
      <c r="F92" s="12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6"/>
      <c r="D93" s="143"/>
      <c r="E93" s="126"/>
      <c r="F93" s="12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6"/>
      <c r="D94" s="143"/>
      <c r="E94" s="126"/>
      <c r="F94" s="12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6"/>
      <c r="D95" s="143"/>
      <c r="E95" s="126"/>
      <c r="F95" s="12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6"/>
      <c r="D96" s="143"/>
      <c r="E96" s="126"/>
      <c r="F96" s="12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6"/>
      <c r="D97" s="143"/>
      <c r="E97" s="126"/>
      <c r="F97" s="126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6"/>
      <c r="D98" s="143"/>
      <c r="E98" s="126"/>
      <c r="F98" s="126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6"/>
      <c r="D99" s="143"/>
      <c r="E99" s="126"/>
      <c r="F99" s="126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6"/>
      <c r="D100" s="143"/>
      <c r="E100" s="126"/>
      <c r="F100" s="126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26"/>
      <c r="D101" s="143"/>
      <c r="E101" s="126"/>
      <c r="F101" s="126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26"/>
      <c r="D102" s="143"/>
      <c r="E102" s="126"/>
      <c r="F102" s="126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26"/>
      <c r="D103" s="143"/>
      <c r="E103" s="126"/>
      <c r="F103" s="126"/>
      <c r="G103" s="16"/>
      <c r="H103" s="16"/>
      <c r="I103" s="11"/>
      <c r="J103" s="11"/>
      <c r="K103" s="11"/>
      <c r="L103" s="11"/>
      <c r="M103" s="11"/>
      <c r="N103" s="17"/>
      <c r="O103" s="17"/>
      <c r="P103" s="17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</sheetData>
  <sheetProtection algorithmName="SHA-512" hashValue="sFGwIYhkfe+TO7oyD8q12YkCL4ubFq6itveBJKIpXFRQD4axnCm4mRJ2uBs5IfNUNgVSgusVr+eMbxpuE1OJQg==" saltValue="oSUBpZ2DOZb5e7NaXWeP9Q==" spinCount="100000" sheet="1" objects="1" scenarios="1"/>
  <mergeCells count="25">
    <mergeCell ref="M7:M10"/>
    <mergeCell ref="U7:U10"/>
    <mergeCell ref="V8:V10"/>
    <mergeCell ref="B18:G18"/>
    <mergeCell ref="R17:T17"/>
    <mergeCell ref="R16:T16"/>
    <mergeCell ref="B16:G16"/>
    <mergeCell ref="B17:H17"/>
    <mergeCell ref="V12:V14"/>
    <mergeCell ref="L7:L10"/>
    <mergeCell ref="B1:D1"/>
    <mergeCell ref="G5:H5"/>
    <mergeCell ref="I7:I10"/>
    <mergeCell ref="J7:J10"/>
    <mergeCell ref="K7:K10"/>
    <mergeCell ref="I11:I14"/>
    <mergeCell ref="J11:J14"/>
    <mergeCell ref="K11:K14"/>
    <mergeCell ref="O11:O14"/>
    <mergeCell ref="O7:O10"/>
    <mergeCell ref="N7:N10"/>
    <mergeCell ref="L11:L14"/>
    <mergeCell ref="M11:M14"/>
    <mergeCell ref="N11:N14"/>
    <mergeCell ref="U11:U14"/>
  </mergeCells>
  <conditionalFormatting sqref="G7:H14 R7:R14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4">
    <cfRule type="notContainsBlanks" dxfId="2" priority="78">
      <formula>LEN(TRIM(G7))&gt;0</formula>
    </cfRule>
  </conditionalFormatting>
  <conditionalFormatting sqref="T7:T14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11" xr:uid="{3539D624-7842-4B46-B217-69A9A7C14D31}">
      <formula1>"ANO,NE"</formula1>
    </dataValidation>
    <dataValidation type="list" allowBlank="1" showInputMessage="1" showErrorMessage="1" sqref="E7:E14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V11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2024-11-06T18:28:55Z</cp:lastPrinted>
  <dcterms:created xsi:type="dcterms:W3CDTF">2014-03-05T12:43:32Z</dcterms:created>
  <dcterms:modified xsi:type="dcterms:W3CDTF">2024-11-07T07:43:55Z</dcterms:modified>
</cp:coreProperties>
</file>