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8-2024\1 výzva\"/>
    </mc:Choice>
  </mc:AlternateContent>
  <xr:revisionPtr revIDLastSave="0" documentId="13_ncr:1_{6A616520-8B58-4758-BB3C-C2EDA6A83BB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CPHP!$B$6:$T$6</definedName>
    <definedName name="_xlnm.Print_Area" localSheetId="0">CPHP!$B$1:$T$41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1" i="1" l="1"/>
  <c r="I41" i="1"/>
</calcChain>
</file>

<file path=xl/sharedStrings.xml><?xml version="1.0" encoding="utf-8"?>
<sst xmlns="http://schemas.openxmlformats.org/spreadsheetml/2006/main" count="160" uniqueCount="113">
  <si>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</si>
  <si>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</si>
  <si>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</si>
  <si>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</si>
  <si>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</si>
  <si>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</si>
  <si>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</si>
  <si>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</si>
  <si>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</si>
  <si>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</si>
  <si>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</si>
  <si>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</si>
  <si>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</si>
  <si>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</si>
  <si>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</si>
  <si>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</si>
  <si>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</si>
  <si>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</si>
  <si>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</si>
  <si>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</si>
  <si>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</si>
  <si>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</si>
  <si>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</si>
  <si>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</si>
  <si>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</si>
  <si>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</si>
  <si>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</si>
  <si>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</si>
  <si>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</si>
  <si>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</si>
  <si>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</si>
  <si>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</si>
  <si>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</si>
  <si>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</si>
  <si>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</si>
  <si>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</si>
  <si>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</si>
  <si>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</si>
  <si>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</si>
  <si>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</si>
  <si>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14 dní</t>
  </si>
  <si>
    <t>Příloha č. 2 Kupní smlouvy - technická specifikace
Čisticí prostředky a hygienické potřeby (II.) 028 - 2024</t>
  </si>
  <si>
    <t>Papírové Z-Z ručníky</t>
  </si>
  <si>
    <t>ks (balíček)</t>
  </si>
  <si>
    <r>
      <t xml:space="preserve">Balíček skládaných Z-Z ručníků. 2vrstvé, bílé, 100% celuloza, rozměr 23 x 25 cm. Určeno do zásobníků. 1ks (balíček) min. 150 ks papírových ručníků. </t>
    </r>
    <r>
      <rPr>
        <b/>
        <sz val="11"/>
        <rFont val="Calibri"/>
      </rPr>
      <t>V</t>
    </r>
    <r>
      <rPr>
        <sz val="11"/>
        <rFont val="Calibri"/>
      </rPr>
      <t xml:space="preserve"> </t>
    </r>
    <r>
      <rPr>
        <b/>
        <sz val="11"/>
        <rFont val="Calibri"/>
      </rPr>
      <t>kartonu min. 20 ks (balíčků).</t>
    </r>
  </si>
  <si>
    <t>Toaletní papír v roli 28</t>
  </si>
  <si>
    <t>ks 
(role)</t>
  </si>
  <si>
    <r>
      <t xml:space="preserve">Role průmyslová 28, 2vrstvý, bílý, 100% celuloza. </t>
    </r>
    <r>
      <rPr>
        <b/>
        <sz val="11"/>
        <rFont val="Calibri"/>
      </rPr>
      <t>V balení min. 6 ks (rolí). 
Návin min. 280 bm, průměr dutinky max. 7,5 cm.</t>
    </r>
    <r>
      <rPr>
        <sz val="11"/>
        <rFont val="Calibri"/>
      </rPr>
      <t xml:space="preserve"> Určeno do zásobníků.</t>
    </r>
  </si>
  <si>
    <t>Toaletní papír v roli</t>
  </si>
  <si>
    <t>Role, toal. papír 3-vrstvý, 100% celuloza, min. 150 útržků.</t>
  </si>
  <si>
    <t>MYCÍ PROSTŘEDEK NA PODLAHY</t>
  </si>
  <si>
    <t>ks</t>
  </si>
  <si>
    <r>
      <t xml:space="preserve">Univerzální čistící prostředek se čpavkem. Použití zejména: mytí podlahových krytin, kachliček, dlaždic, omyvatelných stěn, na podlahy, nábytek, lamináty, nerez, smalt, keramiku, okna, koberce. </t>
    </r>
    <r>
      <rPr>
        <b/>
        <sz val="11"/>
        <rFont val="Calibri"/>
      </rPr>
      <t>Náplň 1,5 - 2 l.</t>
    </r>
  </si>
  <si>
    <t xml:space="preserve">MYCÍ PROSTŘEDEK NA PODLAHY </t>
  </si>
  <si>
    <r>
      <t xml:space="preserve">Univerzální čisticí přípravek na podlahy pro ruční mytí - bez obsahu fosfátů. Použití na podlahy (např. PVC, linolea, dlažby, mramor) a na další omyvatelné plochy a povrchy. </t>
    </r>
    <r>
      <rPr>
        <b/>
        <sz val="11"/>
        <rFont val="Calibri"/>
      </rPr>
      <t>Náplň 5 - 6 l.</t>
    </r>
  </si>
  <si>
    <t>MYCÍ PROSTŘEDEK NA PODLAHY - mazlavé mýdlo</t>
  </si>
  <si>
    <r>
      <t xml:space="preserve">Mazlavé mýdlo obsah volných žíravých alkálií 0,2 - 0,9 %. Použití mytí podlah, chodeb, hygienických zařízení, stěn před malováním, odstraňování hrubších nečistot. </t>
    </r>
    <r>
      <rPr>
        <b/>
        <sz val="11"/>
        <rFont val="Calibri"/>
      </rPr>
      <t>Náplň 9 - 10 kg.</t>
    </r>
  </si>
  <si>
    <t xml:space="preserve">PROSTŘEDEK PRO STROJNÍ ČIŠTĚNÍ KOBERCŮ </t>
  </si>
  <si>
    <r>
      <t xml:space="preserve">Pro strojní čištění koberců extračním způsobem. </t>
    </r>
    <r>
      <rPr>
        <b/>
        <sz val="11"/>
        <rFont val="Calibri"/>
      </rPr>
      <t>Náplň 10 kg (± 0,5 kg).</t>
    </r>
  </si>
  <si>
    <t>MYCÍ PROSTŘ. KUCHYNĚ - tekutý krém</t>
  </si>
  <si>
    <r>
      <t xml:space="preserve"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</t>
    </r>
    <r>
      <rPr>
        <b/>
        <sz val="11"/>
        <rFont val="Calibri"/>
      </rPr>
      <t>Náplň 0,5 - 0,75 l.</t>
    </r>
  </si>
  <si>
    <t>MYCÍ PROSTŘ. KOUPELNA - rozprašovač</t>
  </si>
  <si>
    <r>
      <t xml:space="preserve">Kyselý přípravek v rozprašovači, s antibakteriální přísadou, obsah látek rozpouštějíci rez a vodní kámen. Použití: pro všechny omývatelné plochy, včetně akrylátu. </t>
    </r>
    <r>
      <rPr>
        <b/>
        <sz val="11"/>
        <rFont val="Calibri"/>
      </rPr>
      <t>Náplň 0,5 - 0,75 l.</t>
    </r>
  </si>
  <si>
    <t>MYCÍ PROSTŘ. WC - leštící, gel</t>
  </si>
  <si>
    <r>
      <t xml:space="preserve">Dezinfekční a leštící přípravek - gel, rozpustný ve vodě. Použití: k odstranění nečistot a  vodního kamene v toaletě. </t>
    </r>
    <r>
      <rPr>
        <b/>
        <sz val="11"/>
        <rFont val="Calibri"/>
      </rPr>
      <t>Náplň 0,75 - 1 l.</t>
    </r>
  </si>
  <si>
    <t>VŮNĚ WC - suchý sprey</t>
  </si>
  <si>
    <r>
      <t xml:space="preserve">Osvěžovač vzduchu - suchý spray, odstraňovač pachů. </t>
    </r>
    <r>
      <rPr>
        <b/>
        <sz val="11"/>
        <rFont val="Calibri"/>
      </rPr>
      <t>Náplň  300 ml - 400 ml.</t>
    </r>
  </si>
  <si>
    <t>MÝDLO  TEKUTÉ - bez aplikátoru</t>
  </si>
  <si>
    <r>
      <t xml:space="preserve">Husté tekuté mýdlo s glycerinem, s přírodními výtažky, balení bez aplikátoru.
</t>
    </r>
    <r>
      <rPr>
        <b/>
        <sz val="11"/>
        <rFont val="Calibri"/>
      </rPr>
      <t xml:space="preserve">Náplň 5 - 6 l. </t>
    </r>
    <r>
      <rPr>
        <b/>
        <sz val="11"/>
        <color indexed="2"/>
        <rFont val="Calibri"/>
      </rPr>
      <t xml:space="preserve">Obsah NaCl max. 1%. Nutno doložit potvrzením od </t>
    </r>
    <r>
      <rPr>
        <b/>
        <u/>
        <sz val="11"/>
        <color indexed="2"/>
        <rFont val="Calibri"/>
      </rPr>
      <t xml:space="preserve"> výrobce.</t>
    </r>
  </si>
  <si>
    <t>PRACÍ GEL</t>
  </si>
  <si>
    <r>
      <t xml:space="preserve">Určen na barevné prádlo, </t>
    </r>
    <r>
      <rPr>
        <b/>
        <sz val="11"/>
        <rFont val="Calibri"/>
        <scheme val="minor"/>
      </rPr>
      <t>náplň 2,5 - 3 l.</t>
    </r>
  </si>
  <si>
    <t>ČISTIČ ODPADŮ</t>
  </si>
  <si>
    <r>
      <t xml:space="preserve">Sypký čistič potrubí. Použití: čištění kuchyňských odpadů od vlasů, tuků, papíru, vaty. Balení s bezpečnostním víčkem. </t>
    </r>
    <r>
      <rPr>
        <b/>
        <sz val="11"/>
        <rFont val="Calibri"/>
      </rPr>
      <t>Náplň  0,9 - 1,2 kg.</t>
    </r>
  </si>
  <si>
    <t>Čistič oken</t>
  </si>
  <si>
    <r>
      <t xml:space="preserve">Čisticí prostředek s obsahem alkoholu. Použití: mytí, čištění a leštění oken a skleněných ploch. </t>
    </r>
    <r>
      <rPr>
        <b/>
        <sz val="11"/>
        <rFont val="Calibri"/>
      </rPr>
      <t>Náplň 0,5 - 1 l.</t>
    </r>
  </si>
  <si>
    <t>Vinylové rukavice - M</t>
  </si>
  <si>
    <t>balení</t>
  </si>
  <si>
    <r>
      <t xml:space="preserve">Velikost M. </t>
    </r>
    <r>
      <rPr>
        <b/>
        <sz val="11"/>
        <rFont val="Calibri"/>
      </rPr>
      <t>Balení 100 - 120 ks.</t>
    </r>
  </si>
  <si>
    <t>Vinylové rukavice - XL</t>
  </si>
  <si>
    <r>
      <t xml:space="preserve">Velikost XL. </t>
    </r>
    <r>
      <rPr>
        <b/>
        <sz val="11"/>
        <rFont val="Calibri"/>
      </rPr>
      <t>Balení 100 - 120 ks.</t>
    </r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</si>
  <si>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</si>
  <si>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</si>
  <si>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</si>
  <si>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</si>
  <si>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</si>
  <si>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</si>
  <si>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r>
      <t xml:space="preserve">Sáčky hygienické (na vložky) mikrotenové. </t>
    </r>
    <r>
      <rPr>
        <b/>
        <sz val="11"/>
        <rFont val="Calibri"/>
      </rPr>
      <t>Balení 25 - 30 ks.</t>
    </r>
  </si>
  <si>
    <t>Sáčky na odpadky</t>
  </si>
  <si>
    <t>role</t>
  </si>
  <si>
    <r>
      <t xml:space="preserve">50 x 60 cm - 30 litrů. Tloušťka min. 6 mic. </t>
    </r>
    <r>
      <rPr>
        <b/>
        <sz val="11"/>
        <rFont val="Calibri"/>
      </rPr>
      <t>Role 50 - 60 ks.</t>
    </r>
  </si>
  <si>
    <r>
      <t xml:space="preserve">63 x 74 cm - 60 litrů. Tloušťka min. 7 mic. </t>
    </r>
    <r>
      <rPr>
        <b/>
        <sz val="11"/>
        <rFont val="Calibri"/>
      </rPr>
      <t>Role 50 - 60 ks.</t>
    </r>
  </si>
  <si>
    <t>Pytle zelené, žluté</t>
  </si>
  <si>
    <r>
      <t xml:space="preserve">70 x 110 cm - 120 litrů, ze silné folie tl. min. 60 mikronů. </t>
    </r>
    <r>
      <rPr>
        <b/>
        <sz val="11"/>
        <rFont val="Calibri"/>
      </rPr>
      <t>Role 25 - 30 ks.</t>
    </r>
  </si>
  <si>
    <t>Pytle černé, modré silné</t>
  </si>
  <si>
    <r>
      <t xml:space="preserve">70 x 110 cm - 120 litrů, ze silné folie tl. min. 100 mikronů. </t>
    </r>
    <r>
      <rPr>
        <b/>
        <sz val="11"/>
        <rFont val="Calibri"/>
      </rPr>
      <t>Role 15 - 20 ks.</t>
    </r>
  </si>
  <si>
    <t xml:space="preserve">Kuchyňské utěrky </t>
  </si>
  <si>
    <t>balení (2role)</t>
  </si>
  <si>
    <r>
      <t xml:space="preserve">Kuchyňské utěrky v roli, 2vrstvé, min. 50 útržků v roli. Návin v jedné roli min. 30 m. </t>
    </r>
    <r>
      <rPr>
        <b/>
        <sz val="11"/>
        <rFont val="Calibri"/>
      </rPr>
      <t xml:space="preserve">Balení 2 role.  </t>
    </r>
  </si>
  <si>
    <t xml:space="preserve">Folie potravinářská v roli </t>
  </si>
  <si>
    <t>Role šíře  45cm, návin min. 300 m.</t>
  </si>
  <si>
    <t xml:space="preserve">Hadr na podlahu  </t>
  </si>
  <si>
    <t>Z netkaného textilu (vizkóza), rozměr 60 x 70 (oranžový).</t>
  </si>
  <si>
    <t xml:space="preserve"> Minimální rozměr 54 x 65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</si>
  <si>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</si>
  <si>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</si>
  <si>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</si>
  <si>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 xml:space="preserve">Souprava WC - plast </t>
  </si>
  <si>
    <t>Kartáč + odkapávací stojan (držák).</t>
  </si>
  <si>
    <t>DEZINFEKČNÍ PROSTŘEDEK NA PODLAHY</t>
  </si>
  <si>
    <r>
      <t xml:space="preserve">Tekutý čistící a dezinfekční prostředek - baktericidní a fungicidní účinky. Použití: na podlahy, chodby, koupelny a hygienická zařízení. </t>
    </r>
    <r>
      <rPr>
        <b/>
        <sz val="11"/>
        <rFont val="Calibri"/>
      </rPr>
      <t>Náplň 0,75 - 1 l.</t>
    </r>
  </si>
  <si>
    <t>NE</t>
  </si>
  <si>
    <t>Josef Brejcha,
Tel.: 37763 1711,
E-mail: jbrejch@ps.zcu.cz</t>
  </si>
  <si>
    <t>Univerzitní 22, 
301 00 Plzeň,                               Provoz a služby - Správa budov,
budova Fakulty strojní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</si>
</sst>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theme="1"/>
      <name val="Calibri"/>
      <scheme val="minor"/>
    </font>
    <font>
      <sz val="10"/>
      <name val="Arial"/>
    </font>
    <font>
      <sz val="11"/>
      <name val="Calibri"/>
    </font>
    <font>
      <b/>
      <sz val="11"/>
      <name val="Calibri"/>
    </font>
    <font>
      <b/>
      <sz val="11"/>
      <color indexed="2"/>
      <name val="Calibri"/>
    </font>
    <font>
      <b/>
      <u/>
      <sz val="11"/>
      <color indexed="2"/>
      <name val="Calibri"/>
    </font>
    <font>
      <sz val="11"/>
      <name val="Calibri"/>
      <scheme val="minor"/>
    </font>
    <font>
      <b/>
      <sz val="1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rgb="FF81DEFF"/>
      </patternFill>
    </fill>
    <fill>
      <patternFill patternType="solid">
        <fgColor rgb="FFC9F1FF"/>
        <bgColor rgb="FF53D2FF"/>
      </patternFill>
    </fill>
    <fill>
      <patternFill patternType="solid">
        <fgColor rgb="FFC9F1FF"/>
        <bgColor rgb="FFB2E5F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5" fillId="0" borderId="0"/>
    <xf numFmtId="0" fontId="20" fillId="0" borderId="0"/>
    <xf numFmtId="0" fontId="19" fillId="0" borderId="0"/>
  </cellStyleXfs>
  <cellXfs count="102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21" fillId="6" borderId="13" xfId="2" applyFont="1" applyFill="1" applyBorder="1" applyAlignment="1" applyProtection="1">
      <alignment horizontal="left" vertical="center" indent="1"/>
    </xf>
    <xf numFmtId="3" fontId="19" fillId="6" borderId="7" xfId="3" applyNumberFormat="1" applyFill="1" applyBorder="1" applyAlignment="1" applyProtection="1">
      <alignment horizontal="center" vertical="center" wrapText="1"/>
    </xf>
    <xf numFmtId="0" fontId="21" fillId="6" borderId="13" xfId="1" applyFont="1" applyFill="1" applyBorder="1" applyAlignment="1" applyProtection="1">
      <alignment horizontal="center" vertical="center" wrapText="1"/>
    </xf>
    <xf numFmtId="0" fontId="21" fillId="6" borderId="13" xfId="2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6" borderId="7" xfId="2" applyFont="1" applyFill="1" applyBorder="1" applyAlignment="1" applyProtection="1">
      <alignment horizontal="left" vertical="center" indent="1"/>
    </xf>
    <xf numFmtId="0" fontId="21" fillId="6" borderId="7" xfId="1" applyFont="1" applyFill="1" applyBorder="1" applyAlignment="1" applyProtection="1">
      <alignment horizontal="center" vertical="center" wrapText="1"/>
    </xf>
    <xf numFmtId="0" fontId="21" fillId="6" borderId="7" xfId="2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1" fillId="7" borderId="7" xfId="1" applyFont="1" applyFill="1" applyBorder="1" applyAlignment="1" applyProtection="1">
      <alignment horizontal="left" vertical="center" wrapText="1" indent="1"/>
    </xf>
    <xf numFmtId="0" fontId="21" fillId="8" borderId="7" xfId="1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 wrapText="1"/>
    </xf>
    <xf numFmtId="0" fontId="21" fillId="7" borderId="7" xfId="1" applyFont="1" applyFill="1" applyBorder="1" applyAlignment="1" applyProtection="1">
      <alignment horizontal="center" vertical="center"/>
    </xf>
    <xf numFmtId="0" fontId="21" fillId="9" borderId="7" xfId="1" applyFont="1" applyFill="1" applyBorder="1" applyAlignment="1" applyProtection="1">
      <alignment horizontal="left" vertical="center" wrapText="1" indent="1"/>
    </xf>
    <xf numFmtId="0" fontId="21" fillId="9" borderId="7" xfId="1" applyFont="1" applyFill="1" applyBorder="1" applyAlignment="1" applyProtection="1">
      <alignment horizontal="center" vertical="center"/>
    </xf>
    <xf numFmtId="0" fontId="25" fillId="9" borderId="7" xfId="1" applyFont="1" applyFill="1" applyBorder="1" applyAlignment="1" applyProtection="1">
      <alignment horizontal="left" vertical="center" wrapText="1" indent="1"/>
    </xf>
    <xf numFmtId="0" fontId="21" fillId="9" borderId="7" xfId="1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9" borderId="14" xfId="1" applyFont="1" applyFill="1" applyBorder="1" applyAlignment="1" applyProtection="1">
      <alignment horizontal="left" vertical="center" wrapText="1" indent="1"/>
    </xf>
    <xf numFmtId="3" fontId="19" fillId="6" borderId="9" xfId="3" applyNumberFormat="1" applyFill="1" applyBorder="1" applyAlignment="1" applyProtection="1">
      <alignment horizontal="center" vertical="center" wrapText="1"/>
    </xf>
    <xf numFmtId="0" fontId="21" fillId="9" borderId="9" xfId="1" applyFont="1" applyFill="1" applyBorder="1" applyAlignment="1" applyProtection="1">
      <alignment horizontal="center" vertical="center"/>
    </xf>
    <xf numFmtId="0" fontId="21" fillId="9" borderId="9" xfId="1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E538DCA8-1D11-4CB0-97A9-271000C31873}"/>
    <cellStyle name="normální 3" xfId="1" xr:uid="{00000000-0005-0000-0000-000001000000}"/>
    <cellStyle name="Normální 4" xfId="3" xr:uid="{2D742AB3-C9D9-4437-ABC0-869E96FC3B46}"/>
  </cellStyles>
  <dxfs count="8">
    <dxf>
      <numFmt numFmtId="30" formatCode="@"/>
      <fill>
        <patternFill patternType="solid">
          <fgColor rgb="FFFBD0C9"/>
          <bgColor rgb="FFFBD0C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8"/>
  <sheetViews>
    <sheetView tabSelected="1" zoomScale="80" zoomScaleNormal="80" workbookViewId="0">
      <selection activeCell="I8" sqref="I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8" bestFit="1" customWidth="1"/>
    <col min="5" max="5" width="9" style="4" bestFit="1" customWidth="1"/>
    <col min="6" max="6" width="147.42578125" style="5" customWidth="1"/>
    <col min="7" max="7" width="17.14062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4" style="1" hidden="1" customWidth="1"/>
    <col min="15" max="15" width="23.28515625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1406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41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0"/>
      <c r="C5" s="21"/>
      <c r="D5" s="22"/>
      <c r="E5" s="22"/>
      <c r="F5" s="9"/>
      <c r="G5" s="23"/>
      <c r="I5" s="24" t="s">
        <v>2</v>
      </c>
      <c r="T5" s="25"/>
    </row>
    <row r="6" spans="1:20" ht="76.5" thickTop="1" thickBot="1" x14ac:dyDescent="0.3">
      <c r="B6" s="26" t="s">
        <v>3</v>
      </c>
      <c r="C6" s="27" t="s">
        <v>25</v>
      </c>
      <c r="D6" s="27" t="s">
        <v>4</v>
      </c>
      <c r="E6" s="27" t="s">
        <v>26</v>
      </c>
      <c r="F6" s="27" t="s">
        <v>27</v>
      </c>
      <c r="G6" s="27" t="s">
        <v>28</v>
      </c>
      <c r="H6" s="27" t="s">
        <v>5</v>
      </c>
      <c r="I6" s="28" t="s">
        <v>6</v>
      </c>
      <c r="J6" s="29" t="s">
        <v>7</v>
      </c>
      <c r="K6" s="29" t="s">
        <v>8</v>
      </c>
      <c r="L6" s="27" t="s">
        <v>29</v>
      </c>
      <c r="M6" s="27" t="s">
        <v>30</v>
      </c>
      <c r="N6" s="27" t="s">
        <v>37</v>
      </c>
      <c r="O6" s="27" t="s">
        <v>31</v>
      </c>
      <c r="P6" s="29" t="s">
        <v>32</v>
      </c>
      <c r="Q6" s="27" t="s">
        <v>33</v>
      </c>
      <c r="R6" s="27" t="s">
        <v>38</v>
      </c>
      <c r="S6" s="27" t="s">
        <v>34</v>
      </c>
      <c r="T6" s="27" t="s">
        <v>35</v>
      </c>
    </row>
    <row r="7" spans="1:20" ht="43.15" customHeight="1" thickTop="1" x14ac:dyDescent="0.25">
      <c r="A7" s="30"/>
      <c r="B7" s="31">
        <v>1</v>
      </c>
      <c r="C7" s="32" t="s">
        <v>42</v>
      </c>
      <c r="D7" s="33">
        <v>1200</v>
      </c>
      <c r="E7" s="34" t="s">
        <v>43</v>
      </c>
      <c r="F7" s="35" t="s">
        <v>44</v>
      </c>
      <c r="G7" s="36">
        <f t="shared" ref="G7:G38" si="0">D7*H7</f>
        <v>27600</v>
      </c>
      <c r="H7" s="37">
        <v>23</v>
      </c>
      <c r="I7" s="99"/>
      <c r="J7" s="38">
        <f t="shared" ref="J7:J14" si="1">D7*I7</f>
        <v>0</v>
      </c>
      <c r="K7" s="39" t="str">
        <f t="shared" ref="K7:K14" si="2">IF(ISNUMBER(I7), IF(I7&gt;H7,"NEVYHOVUJE","VYHOVUJE")," ")</f>
        <v xml:space="preserve"> </v>
      </c>
      <c r="L7" s="40" t="s">
        <v>39</v>
      </c>
      <c r="M7" s="41" t="s">
        <v>110</v>
      </c>
      <c r="N7" s="42"/>
      <c r="O7" s="42"/>
      <c r="P7" s="43" t="s">
        <v>111</v>
      </c>
      <c r="Q7" s="43" t="s">
        <v>112</v>
      </c>
      <c r="R7" s="44" t="s">
        <v>40</v>
      </c>
      <c r="S7" s="42"/>
      <c r="T7" s="45" t="s">
        <v>16</v>
      </c>
    </row>
    <row r="8" spans="1:20" ht="40.15" customHeight="1" x14ac:dyDescent="0.25">
      <c r="B8" s="46">
        <v>2</v>
      </c>
      <c r="C8" s="47" t="s">
        <v>45</v>
      </c>
      <c r="D8" s="33">
        <v>900</v>
      </c>
      <c r="E8" s="48" t="s">
        <v>46</v>
      </c>
      <c r="F8" s="49" t="s">
        <v>47</v>
      </c>
      <c r="G8" s="50">
        <f t="shared" si="0"/>
        <v>55800</v>
      </c>
      <c r="H8" s="51">
        <v>62</v>
      </c>
      <c r="I8" s="100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59" t="s">
        <v>15</v>
      </c>
    </row>
    <row r="9" spans="1:20" ht="39.6" customHeight="1" x14ac:dyDescent="0.25">
      <c r="B9" s="46">
        <v>3</v>
      </c>
      <c r="C9" s="47" t="s">
        <v>48</v>
      </c>
      <c r="D9" s="33">
        <v>120</v>
      </c>
      <c r="E9" s="48" t="s">
        <v>46</v>
      </c>
      <c r="F9" s="49" t="s">
        <v>49</v>
      </c>
      <c r="G9" s="50">
        <f t="shared" si="0"/>
        <v>720</v>
      </c>
      <c r="H9" s="51">
        <v>6</v>
      </c>
      <c r="I9" s="100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59" t="s">
        <v>15</v>
      </c>
    </row>
    <row r="10" spans="1:20" ht="37.9" customHeight="1" x14ac:dyDescent="0.25">
      <c r="B10" s="46">
        <v>4</v>
      </c>
      <c r="C10" s="60" t="s">
        <v>50</v>
      </c>
      <c r="D10" s="33">
        <v>75</v>
      </c>
      <c r="E10" s="61" t="s">
        <v>51</v>
      </c>
      <c r="F10" s="60" t="s">
        <v>52</v>
      </c>
      <c r="G10" s="50">
        <f t="shared" si="0"/>
        <v>4575</v>
      </c>
      <c r="H10" s="51">
        <v>61</v>
      </c>
      <c r="I10" s="100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62" t="s">
        <v>23</v>
      </c>
    </row>
    <row r="11" spans="1:20" ht="37.9" customHeight="1" x14ac:dyDescent="0.25">
      <c r="B11" s="46">
        <v>5</v>
      </c>
      <c r="C11" s="60" t="s">
        <v>53</v>
      </c>
      <c r="D11" s="33">
        <v>40</v>
      </c>
      <c r="E11" s="61" t="s">
        <v>51</v>
      </c>
      <c r="F11" s="60" t="s">
        <v>54</v>
      </c>
      <c r="G11" s="50">
        <f t="shared" si="0"/>
        <v>3000</v>
      </c>
      <c r="H11" s="51">
        <v>75</v>
      </c>
      <c r="I11" s="100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59" t="s">
        <v>23</v>
      </c>
    </row>
    <row r="12" spans="1:20" ht="37.9" customHeight="1" x14ac:dyDescent="0.25">
      <c r="B12" s="46">
        <v>6</v>
      </c>
      <c r="C12" s="60" t="s">
        <v>55</v>
      </c>
      <c r="D12" s="33">
        <v>4</v>
      </c>
      <c r="E12" s="61" t="s">
        <v>51</v>
      </c>
      <c r="F12" s="60" t="s">
        <v>56</v>
      </c>
      <c r="G12" s="50">
        <f t="shared" si="0"/>
        <v>1440</v>
      </c>
      <c r="H12" s="51">
        <v>360</v>
      </c>
      <c r="I12" s="100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59" t="s">
        <v>23</v>
      </c>
    </row>
    <row r="13" spans="1:20" ht="33" customHeight="1" x14ac:dyDescent="0.25">
      <c r="B13" s="46">
        <v>7</v>
      </c>
      <c r="C13" s="60" t="s">
        <v>57</v>
      </c>
      <c r="D13" s="33">
        <v>2</v>
      </c>
      <c r="E13" s="61" t="s">
        <v>51</v>
      </c>
      <c r="F13" s="60" t="s">
        <v>58</v>
      </c>
      <c r="G13" s="50">
        <f t="shared" si="0"/>
        <v>1000</v>
      </c>
      <c r="H13" s="51">
        <v>500</v>
      </c>
      <c r="I13" s="100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62" t="s">
        <v>21</v>
      </c>
    </row>
    <row r="14" spans="1:20" ht="41.45" customHeight="1" x14ac:dyDescent="0.25">
      <c r="B14" s="46">
        <v>8</v>
      </c>
      <c r="C14" s="60" t="s">
        <v>59</v>
      </c>
      <c r="D14" s="33">
        <v>50</v>
      </c>
      <c r="E14" s="63" t="s">
        <v>51</v>
      </c>
      <c r="F14" s="60" t="s">
        <v>60</v>
      </c>
      <c r="G14" s="50">
        <f t="shared" si="0"/>
        <v>2000</v>
      </c>
      <c r="H14" s="51">
        <v>40</v>
      </c>
      <c r="I14" s="100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62" t="s">
        <v>20</v>
      </c>
    </row>
    <row r="15" spans="1:20" ht="40.15" customHeight="1" x14ac:dyDescent="0.25">
      <c r="B15" s="46">
        <v>9</v>
      </c>
      <c r="C15" s="64" t="s">
        <v>61</v>
      </c>
      <c r="D15" s="33">
        <v>50</v>
      </c>
      <c r="E15" s="65" t="s">
        <v>51</v>
      </c>
      <c r="F15" s="64" t="s">
        <v>62</v>
      </c>
      <c r="G15" s="50">
        <f t="shared" si="0"/>
        <v>2000</v>
      </c>
      <c r="H15" s="51">
        <v>40</v>
      </c>
      <c r="I15" s="100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62" t="s">
        <v>21</v>
      </c>
    </row>
    <row r="16" spans="1:20" ht="27" customHeight="1" x14ac:dyDescent="0.25">
      <c r="B16" s="46">
        <v>10</v>
      </c>
      <c r="C16" s="60" t="s">
        <v>63</v>
      </c>
      <c r="D16" s="33">
        <v>60</v>
      </c>
      <c r="E16" s="63" t="s">
        <v>51</v>
      </c>
      <c r="F16" s="60" t="s">
        <v>64</v>
      </c>
      <c r="G16" s="50">
        <f t="shared" si="0"/>
        <v>1800</v>
      </c>
      <c r="H16" s="51">
        <v>30</v>
      </c>
      <c r="I16" s="100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62" t="s">
        <v>24</v>
      </c>
    </row>
    <row r="17" spans="2:20" ht="27" customHeight="1" x14ac:dyDescent="0.25">
      <c r="B17" s="46">
        <v>11</v>
      </c>
      <c r="C17" s="64" t="s">
        <v>65</v>
      </c>
      <c r="D17" s="33">
        <v>15</v>
      </c>
      <c r="E17" s="65" t="s">
        <v>51</v>
      </c>
      <c r="F17" s="64" t="s">
        <v>66</v>
      </c>
      <c r="G17" s="50">
        <f t="shared" si="0"/>
        <v>375</v>
      </c>
      <c r="H17" s="51">
        <v>25</v>
      </c>
      <c r="I17" s="100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59" t="s">
        <v>19</v>
      </c>
    </row>
    <row r="18" spans="2:20" ht="40.15" customHeight="1" x14ac:dyDescent="0.25">
      <c r="B18" s="46">
        <v>12</v>
      </c>
      <c r="C18" s="60" t="s">
        <v>67</v>
      </c>
      <c r="D18" s="33">
        <v>50</v>
      </c>
      <c r="E18" s="63" t="s">
        <v>51</v>
      </c>
      <c r="F18" s="60" t="s">
        <v>68</v>
      </c>
      <c r="G18" s="50">
        <f t="shared" si="0"/>
        <v>3500</v>
      </c>
      <c r="H18" s="51">
        <v>70</v>
      </c>
      <c r="I18" s="100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62" t="s">
        <v>21</v>
      </c>
    </row>
    <row r="19" spans="2:20" ht="27" customHeight="1" x14ac:dyDescent="0.25">
      <c r="B19" s="46">
        <v>13</v>
      </c>
      <c r="C19" s="64" t="s">
        <v>69</v>
      </c>
      <c r="D19" s="33">
        <v>2</v>
      </c>
      <c r="E19" s="65" t="s">
        <v>51</v>
      </c>
      <c r="F19" s="66" t="s">
        <v>70</v>
      </c>
      <c r="G19" s="50">
        <f t="shared" si="0"/>
        <v>220</v>
      </c>
      <c r="H19" s="51">
        <v>110</v>
      </c>
      <c r="I19" s="100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59" t="s">
        <v>22</v>
      </c>
    </row>
    <row r="20" spans="2:20" ht="27" customHeight="1" x14ac:dyDescent="0.25">
      <c r="B20" s="46">
        <v>14</v>
      </c>
      <c r="C20" s="60" t="s">
        <v>71</v>
      </c>
      <c r="D20" s="33">
        <v>10</v>
      </c>
      <c r="E20" s="63" t="s">
        <v>51</v>
      </c>
      <c r="F20" s="60" t="s">
        <v>72</v>
      </c>
      <c r="G20" s="50">
        <f t="shared" si="0"/>
        <v>750</v>
      </c>
      <c r="H20" s="51">
        <v>75</v>
      </c>
      <c r="I20" s="100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59" t="s">
        <v>21</v>
      </c>
    </row>
    <row r="21" spans="2:20" ht="27" customHeight="1" x14ac:dyDescent="0.25">
      <c r="B21" s="46">
        <v>15</v>
      </c>
      <c r="C21" s="60" t="s">
        <v>73</v>
      </c>
      <c r="D21" s="33">
        <v>50</v>
      </c>
      <c r="E21" s="63" t="s">
        <v>51</v>
      </c>
      <c r="F21" s="60" t="s">
        <v>74</v>
      </c>
      <c r="G21" s="50">
        <f t="shared" si="0"/>
        <v>1000</v>
      </c>
      <c r="H21" s="51">
        <v>20</v>
      </c>
      <c r="I21" s="100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59" t="s">
        <v>21</v>
      </c>
    </row>
    <row r="22" spans="2:20" ht="27" customHeight="1" x14ac:dyDescent="0.25">
      <c r="B22" s="46">
        <v>16</v>
      </c>
      <c r="C22" s="60" t="s">
        <v>75</v>
      </c>
      <c r="D22" s="33">
        <v>2</v>
      </c>
      <c r="E22" s="63" t="s">
        <v>76</v>
      </c>
      <c r="F22" s="60" t="s">
        <v>77</v>
      </c>
      <c r="G22" s="50">
        <f t="shared" si="0"/>
        <v>130</v>
      </c>
      <c r="H22" s="51">
        <v>65</v>
      </c>
      <c r="I22" s="100"/>
      <c r="J22" s="52">
        <f t="shared" si="3"/>
        <v>0</v>
      </c>
      <c r="K22" s="53" t="str">
        <f t="shared" si="4"/>
        <v xml:space="preserve"> </v>
      </c>
      <c r="L22" s="54"/>
      <c r="M22" s="55"/>
      <c r="N22" s="56"/>
      <c r="O22" s="56"/>
      <c r="P22" s="57"/>
      <c r="Q22" s="57"/>
      <c r="R22" s="58"/>
      <c r="S22" s="56"/>
      <c r="T22" s="59" t="s">
        <v>12</v>
      </c>
    </row>
    <row r="23" spans="2:20" ht="27" customHeight="1" x14ac:dyDescent="0.25">
      <c r="B23" s="46">
        <v>17</v>
      </c>
      <c r="C23" s="60" t="s">
        <v>78</v>
      </c>
      <c r="D23" s="33">
        <v>2</v>
      </c>
      <c r="E23" s="63" t="s">
        <v>76</v>
      </c>
      <c r="F23" s="60" t="s">
        <v>79</v>
      </c>
      <c r="G23" s="50">
        <f t="shared" si="0"/>
        <v>130</v>
      </c>
      <c r="H23" s="51">
        <v>65</v>
      </c>
      <c r="I23" s="100"/>
      <c r="J23" s="52">
        <f t="shared" si="3"/>
        <v>0</v>
      </c>
      <c r="K23" s="53" t="str">
        <f t="shared" si="4"/>
        <v xml:space="preserve"> </v>
      </c>
      <c r="L23" s="54"/>
      <c r="M23" s="55"/>
      <c r="N23" s="56"/>
      <c r="O23" s="56"/>
      <c r="P23" s="57"/>
      <c r="Q23" s="57"/>
      <c r="R23" s="58"/>
      <c r="S23" s="56"/>
      <c r="T23" s="59" t="s">
        <v>12</v>
      </c>
    </row>
    <row r="24" spans="2:20" ht="27" customHeight="1" x14ac:dyDescent="0.25">
      <c r="B24" s="46">
        <v>18</v>
      </c>
      <c r="C24" s="60" t="s">
        <v>80</v>
      </c>
      <c r="D24" s="33">
        <v>70</v>
      </c>
      <c r="E24" s="63" t="s">
        <v>81</v>
      </c>
      <c r="F24" s="60" t="s">
        <v>82</v>
      </c>
      <c r="G24" s="50">
        <f t="shared" si="0"/>
        <v>910</v>
      </c>
      <c r="H24" s="51">
        <v>13</v>
      </c>
      <c r="I24" s="100"/>
      <c r="J24" s="52">
        <f t="shared" si="3"/>
        <v>0</v>
      </c>
      <c r="K24" s="53" t="str">
        <f t="shared" si="4"/>
        <v xml:space="preserve"> </v>
      </c>
      <c r="L24" s="54"/>
      <c r="M24" s="55"/>
      <c r="N24" s="56"/>
      <c r="O24" s="56"/>
      <c r="P24" s="57"/>
      <c r="Q24" s="57"/>
      <c r="R24" s="58"/>
      <c r="S24" s="56"/>
      <c r="T24" s="59" t="s">
        <v>12</v>
      </c>
    </row>
    <row r="25" spans="2:20" ht="27" customHeight="1" x14ac:dyDescent="0.25">
      <c r="B25" s="46">
        <v>19</v>
      </c>
      <c r="C25" s="60" t="s">
        <v>83</v>
      </c>
      <c r="D25" s="33">
        <v>40</v>
      </c>
      <c r="E25" s="63" t="s">
        <v>81</v>
      </c>
      <c r="F25" s="60" t="s">
        <v>84</v>
      </c>
      <c r="G25" s="50">
        <f t="shared" si="0"/>
        <v>520</v>
      </c>
      <c r="H25" s="51">
        <v>13</v>
      </c>
      <c r="I25" s="100"/>
      <c r="J25" s="52">
        <f t="shared" si="3"/>
        <v>0</v>
      </c>
      <c r="K25" s="53" t="str">
        <f t="shared" si="4"/>
        <v xml:space="preserve"> </v>
      </c>
      <c r="L25" s="54"/>
      <c r="M25" s="55"/>
      <c r="N25" s="56"/>
      <c r="O25" s="56"/>
      <c r="P25" s="57"/>
      <c r="Q25" s="57"/>
      <c r="R25" s="58"/>
      <c r="S25" s="56"/>
      <c r="T25" s="62" t="s">
        <v>12</v>
      </c>
    </row>
    <row r="26" spans="2:20" ht="27" customHeight="1" x14ac:dyDescent="0.25">
      <c r="B26" s="46">
        <v>20</v>
      </c>
      <c r="C26" s="64" t="s">
        <v>85</v>
      </c>
      <c r="D26" s="33">
        <v>60</v>
      </c>
      <c r="E26" s="65" t="s">
        <v>76</v>
      </c>
      <c r="F26" s="64" t="s">
        <v>86</v>
      </c>
      <c r="G26" s="50">
        <f t="shared" si="0"/>
        <v>900</v>
      </c>
      <c r="H26" s="51">
        <v>15</v>
      </c>
      <c r="I26" s="100"/>
      <c r="J26" s="52">
        <f t="shared" si="3"/>
        <v>0</v>
      </c>
      <c r="K26" s="53" t="str">
        <f t="shared" si="4"/>
        <v xml:space="preserve"> </v>
      </c>
      <c r="L26" s="54"/>
      <c r="M26" s="55"/>
      <c r="N26" s="56"/>
      <c r="O26" s="56"/>
      <c r="P26" s="57"/>
      <c r="Q26" s="57"/>
      <c r="R26" s="58"/>
      <c r="S26" s="56"/>
      <c r="T26" s="62" t="s">
        <v>13</v>
      </c>
    </row>
    <row r="27" spans="2:20" ht="27" customHeight="1" x14ac:dyDescent="0.25">
      <c r="B27" s="46">
        <v>21</v>
      </c>
      <c r="C27" s="64" t="s">
        <v>87</v>
      </c>
      <c r="D27" s="33">
        <v>100</v>
      </c>
      <c r="E27" s="65" t="s">
        <v>88</v>
      </c>
      <c r="F27" s="64" t="s">
        <v>89</v>
      </c>
      <c r="G27" s="50">
        <f t="shared" si="0"/>
        <v>1500</v>
      </c>
      <c r="H27" s="51">
        <v>15</v>
      </c>
      <c r="I27" s="100"/>
      <c r="J27" s="52">
        <f t="shared" si="3"/>
        <v>0</v>
      </c>
      <c r="K27" s="53" t="str">
        <f t="shared" si="4"/>
        <v xml:space="preserve"> </v>
      </c>
      <c r="L27" s="54"/>
      <c r="M27" s="55"/>
      <c r="N27" s="56"/>
      <c r="O27" s="56"/>
      <c r="P27" s="57"/>
      <c r="Q27" s="57"/>
      <c r="R27" s="58"/>
      <c r="S27" s="56"/>
      <c r="T27" s="59" t="s">
        <v>13</v>
      </c>
    </row>
    <row r="28" spans="2:20" ht="27.6" customHeight="1" x14ac:dyDescent="0.25">
      <c r="B28" s="46">
        <v>22</v>
      </c>
      <c r="C28" s="64" t="s">
        <v>87</v>
      </c>
      <c r="D28" s="33">
        <v>100</v>
      </c>
      <c r="E28" s="65" t="s">
        <v>88</v>
      </c>
      <c r="F28" s="64" t="s">
        <v>90</v>
      </c>
      <c r="G28" s="50">
        <f t="shared" si="0"/>
        <v>2500</v>
      </c>
      <c r="H28" s="51">
        <v>25</v>
      </c>
      <c r="I28" s="100"/>
      <c r="J28" s="52">
        <f t="shared" si="3"/>
        <v>0</v>
      </c>
      <c r="K28" s="53" t="str">
        <f t="shared" si="4"/>
        <v xml:space="preserve"> </v>
      </c>
      <c r="L28" s="54"/>
      <c r="M28" s="55"/>
      <c r="N28" s="56"/>
      <c r="O28" s="56"/>
      <c r="P28" s="57"/>
      <c r="Q28" s="57"/>
      <c r="R28" s="58"/>
      <c r="S28" s="56"/>
      <c r="T28" s="59" t="s">
        <v>13</v>
      </c>
    </row>
    <row r="29" spans="2:20" ht="27.6" customHeight="1" x14ac:dyDescent="0.25">
      <c r="B29" s="46">
        <v>23</v>
      </c>
      <c r="C29" s="64" t="s">
        <v>91</v>
      </c>
      <c r="D29" s="33">
        <v>30</v>
      </c>
      <c r="E29" s="65" t="s">
        <v>88</v>
      </c>
      <c r="F29" s="64" t="s">
        <v>92</v>
      </c>
      <c r="G29" s="50">
        <f t="shared" si="0"/>
        <v>3900</v>
      </c>
      <c r="H29" s="51">
        <v>130</v>
      </c>
      <c r="I29" s="100"/>
      <c r="J29" s="52">
        <f t="shared" si="3"/>
        <v>0</v>
      </c>
      <c r="K29" s="53" t="str">
        <f t="shared" si="4"/>
        <v xml:space="preserve"> </v>
      </c>
      <c r="L29" s="54"/>
      <c r="M29" s="55"/>
      <c r="N29" s="56"/>
      <c r="O29" s="56"/>
      <c r="P29" s="57"/>
      <c r="Q29" s="57"/>
      <c r="R29" s="58"/>
      <c r="S29" s="56"/>
      <c r="T29" s="62" t="s">
        <v>13</v>
      </c>
    </row>
    <row r="30" spans="2:20" ht="27.6" customHeight="1" x14ac:dyDescent="0.25">
      <c r="B30" s="46">
        <v>24</v>
      </c>
      <c r="C30" s="64" t="s">
        <v>93</v>
      </c>
      <c r="D30" s="33">
        <v>40</v>
      </c>
      <c r="E30" s="65" t="s">
        <v>88</v>
      </c>
      <c r="F30" s="64" t="s">
        <v>94</v>
      </c>
      <c r="G30" s="50">
        <f t="shared" si="0"/>
        <v>4000</v>
      </c>
      <c r="H30" s="51">
        <v>100</v>
      </c>
      <c r="I30" s="100"/>
      <c r="J30" s="52">
        <f t="shared" si="3"/>
        <v>0</v>
      </c>
      <c r="K30" s="53" t="str">
        <f t="shared" si="4"/>
        <v xml:space="preserve"> </v>
      </c>
      <c r="L30" s="54"/>
      <c r="M30" s="55"/>
      <c r="N30" s="56"/>
      <c r="O30" s="56"/>
      <c r="P30" s="57"/>
      <c r="Q30" s="57"/>
      <c r="R30" s="58"/>
      <c r="S30" s="56"/>
      <c r="T30" s="62" t="s">
        <v>13</v>
      </c>
    </row>
    <row r="31" spans="2:20" ht="33" customHeight="1" x14ac:dyDescent="0.25">
      <c r="B31" s="46">
        <v>25</v>
      </c>
      <c r="C31" s="64" t="s">
        <v>95</v>
      </c>
      <c r="D31" s="33">
        <v>10</v>
      </c>
      <c r="E31" s="67" t="s">
        <v>96</v>
      </c>
      <c r="F31" s="64" t="s">
        <v>97</v>
      </c>
      <c r="G31" s="50">
        <f t="shared" si="0"/>
        <v>450</v>
      </c>
      <c r="H31" s="51">
        <v>45</v>
      </c>
      <c r="I31" s="100"/>
      <c r="J31" s="52">
        <f t="shared" si="3"/>
        <v>0</v>
      </c>
      <c r="K31" s="53" t="str">
        <f t="shared" si="4"/>
        <v xml:space="preserve"> </v>
      </c>
      <c r="L31" s="54"/>
      <c r="M31" s="55"/>
      <c r="N31" s="56"/>
      <c r="O31" s="56"/>
      <c r="P31" s="57"/>
      <c r="Q31" s="57"/>
      <c r="R31" s="58"/>
      <c r="S31" s="56"/>
      <c r="T31" s="59" t="s">
        <v>14</v>
      </c>
    </row>
    <row r="32" spans="2:20" ht="27" customHeight="1" x14ac:dyDescent="0.25">
      <c r="B32" s="46">
        <v>26</v>
      </c>
      <c r="C32" s="60" t="s">
        <v>98</v>
      </c>
      <c r="D32" s="33">
        <v>2</v>
      </c>
      <c r="E32" s="63" t="s">
        <v>88</v>
      </c>
      <c r="F32" s="60" t="s">
        <v>99</v>
      </c>
      <c r="G32" s="50">
        <f t="shared" si="0"/>
        <v>240</v>
      </c>
      <c r="H32" s="51">
        <v>120</v>
      </c>
      <c r="I32" s="100"/>
      <c r="J32" s="52">
        <f t="shared" si="3"/>
        <v>0</v>
      </c>
      <c r="K32" s="53" t="str">
        <f t="shared" si="4"/>
        <v xml:space="preserve"> </v>
      </c>
      <c r="L32" s="54"/>
      <c r="M32" s="55"/>
      <c r="N32" s="56"/>
      <c r="O32" s="56"/>
      <c r="P32" s="57"/>
      <c r="Q32" s="57"/>
      <c r="R32" s="58"/>
      <c r="S32" s="56"/>
      <c r="T32" s="59" t="s">
        <v>21</v>
      </c>
    </row>
    <row r="33" spans="2:20" ht="27" customHeight="1" x14ac:dyDescent="0.25">
      <c r="B33" s="46">
        <v>27</v>
      </c>
      <c r="C33" s="64" t="s">
        <v>100</v>
      </c>
      <c r="D33" s="33">
        <v>120</v>
      </c>
      <c r="E33" s="65" t="s">
        <v>51</v>
      </c>
      <c r="F33" s="64" t="s">
        <v>101</v>
      </c>
      <c r="G33" s="50">
        <f t="shared" si="0"/>
        <v>2160</v>
      </c>
      <c r="H33" s="51">
        <v>18</v>
      </c>
      <c r="I33" s="100"/>
      <c r="J33" s="52">
        <f t="shared" si="3"/>
        <v>0</v>
      </c>
      <c r="K33" s="53" t="str">
        <f t="shared" si="4"/>
        <v xml:space="preserve"> </v>
      </c>
      <c r="L33" s="54"/>
      <c r="M33" s="55"/>
      <c r="N33" s="56"/>
      <c r="O33" s="56"/>
      <c r="P33" s="57"/>
      <c r="Q33" s="57"/>
      <c r="R33" s="58"/>
      <c r="S33" s="56"/>
      <c r="T33" s="59" t="s">
        <v>18</v>
      </c>
    </row>
    <row r="34" spans="2:20" ht="27" customHeight="1" x14ac:dyDescent="0.25">
      <c r="B34" s="46">
        <v>28</v>
      </c>
      <c r="C34" s="64" t="s">
        <v>100</v>
      </c>
      <c r="D34" s="33">
        <v>50</v>
      </c>
      <c r="E34" s="65" t="s">
        <v>51</v>
      </c>
      <c r="F34" s="64" t="s">
        <v>102</v>
      </c>
      <c r="G34" s="50">
        <f t="shared" si="0"/>
        <v>1500</v>
      </c>
      <c r="H34" s="51">
        <v>30</v>
      </c>
      <c r="I34" s="100"/>
      <c r="J34" s="52">
        <f t="shared" si="3"/>
        <v>0</v>
      </c>
      <c r="K34" s="53" t="str">
        <f t="shared" si="4"/>
        <v xml:space="preserve"> </v>
      </c>
      <c r="L34" s="54"/>
      <c r="M34" s="55"/>
      <c r="N34" s="56"/>
      <c r="O34" s="56"/>
      <c r="P34" s="57"/>
      <c r="Q34" s="57"/>
      <c r="R34" s="58"/>
      <c r="S34" s="56"/>
      <c r="T34" s="59" t="s">
        <v>18</v>
      </c>
    </row>
    <row r="35" spans="2:20" ht="27" customHeight="1" x14ac:dyDescent="0.25">
      <c r="B35" s="46">
        <v>29</v>
      </c>
      <c r="C35" s="64" t="s">
        <v>103</v>
      </c>
      <c r="D35" s="33">
        <v>100</v>
      </c>
      <c r="E35" s="65" t="s">
        <v>51</v>
      </c>
      <c r="F35" s="64" t="s">
        <v>104</v>
      </c>
      <c r="G35" s="50">
        <f t="shared" si="0"/>
        <v>500</v>
      </c>
      <c r="H35" s="51">
        <v>5</v>
      </c>
      <c r="I35" s="100"/>
      <c r="J35" s="52">
        <f t="shared" si="3"/>
        <v>0</v>
      </c>
      <c r="K35" s="53" t="str">
        <f t="shared" si="4"/>
        <v xml:space="preserve"> </v>
      </c>
      <c r="L35" s="54"/>
      <c r="M35" s="55"/>
      <c r="N35" s="56"/>
      <c r="O35" s="56"/>
      <c r="P35" s="57"/>
      <c r="Q35" s="57"/>
      <c r="R35" s="58"/>
      <c r="S35" s="56"/>
      <c r="T35" s="62" t="s">
        <v>17</v>
      </c>
    </row>
    <row r="36" spans="2:20" ht="27" customHeight="1" x14ac:dyDescent="0.25">
      <c r="B36" s="46">
        <v>30</v>
      </c>
      <c r="C36" s="64" t="s">
        <v>103</v>
      </c>
      <c r="D36" s="33">
        <v>15</v>
      </c>
      <c r="E36" s="65" t="s">
        <v>51</v>
      </c>
      <c r="F36" s="64" t="s">
        <v>105</v>
      </c>
      <c r="G36" s="50">
        <f t="shared" si="0"/>
        <v>300</v>
      </c>
      <c r="H36" s="51">
        <v>20</v>
      </c>
      <c r="I36" s="100"/>
      <c r="J36" s="52">
        <f t="shared" si="3"/>
        <v>0</v>
      </c>
      <c r="K36" s="53" t="str">
        <f t="shared" si="4"/>
        <v xml:space="preserve"> </v>
      </c>
      <c r="L36" s="54"/>
      <c r="M36" s="55"/>
      <c r="N36" s="56"/>
      <c r="O36" s="56"/>
      <c r="P36" s="57"/>
      <c r="Q36" s="57"/>
      <c r="R36" s="58"/>
      <c r="S36" s="56"/>
      <c r="T36" s="59" t="s">
        <v>17</v>
      </c>
    </row>
    <row r="37" spans="2:20" ht="27" customHeight="1" x14ac:dyDescent="0.25">
      <c r="B37" s="46">
        <v>31</v>
      </c>
      <c r="C37" s="60" t="s">
        <v>106</v>
      </c>
      <c r="D37" s="33">
        <v>40</v>
      </c>
      <c r="E37" s="63" t="s">
        <v>51</v>
      </c>
      <c r="F37" s="60" t="s">
        <v>107</v>
      </c>
      <c r="G37" s="50">
        <f t="shared" si="0"/>
        <v>1000</v>
      </c>
      <c r="H37" s="51">
        <v>25</v>
      </c>
      <c r="I37" s="100"/>
      <c r="J37" s="52">
        <f t="shared" si="3"/>
        <v>0</v>
      </c>
      <c r="K37" s="53" t="str">
        <f t="shared" si="4"/>
        <v xml:space="preserve"> </v>
      </c>
      <c r="L37" s="54"/>
      <c r="M37" s="55"/>
      <c r="N37" s="56"/>
      <c r="O37" s="56"/>
      <c r="P37" s="57"/>
      <c r="Q37" s="57"/>
      <c r="R37" s="58"/>
      <c r="S37" s="56"/>
      <c r="T37" s="59" t="s">
        <v>21</v>
      </c>
    </row>
    <row r="38" spans="2:20" ht="27" customHeight="1" thickBot="1" x14ac:dyDescent="0.3">
      <c r="B38" s="68">
        <v>32</v>
      </c>
      <c r="C38" s="69" t="s">
        <v>108</v>
      </c>
      <c r="D38" s="70">
        <v>120</v>
      </c>
      <c r="E38" s="71" t="s">
        <v>51</v>
      </c>
      <c r="F38" s="72" t="s">
        <v>109</v>
      </c>
      <c r="G38" s="73">
        <f t="shared" si="0"/>
        <v>3600</v>
      </c>
      <c r="H38" s="74">
        <v>30</v>
      </c>
      <c r="I38" s="101"/>
      <c r="J38" s="75">
        <f t="shared" si="3"/>
        <v>0</v>
      </c>
      <c r="K38" s="76" t="str">
        <f t="shared" si="4"/>
        <v xml:space="preserve"> </v>
      </c>
      <c r="L38" s="77"/>
      <c r="M38" s="78"/>
      <c r="N38" s="79"/>
      <c r="O38" s="79"/>
      <c r="P38" s="80"/>
      <c r="Q38" s="80"/>
      <c r="R38" s="81"/>
      <c r="S38" s="79"/>
      <c r="T38" s="82" t="s">
        <v>21</v>
      </c>
    </row>
    <row r="39" spans="2:20" ht="13.5" customHeight="1" thickTop="1" thickBot="1" x14ac:dyDescent="0.3">
      <c r="C39" s="1"/>
      <c r="D39" s="1"/>
      <c r="E39" s="1"/>
      <c r="F39" s="1"/>
      <c r="G39" s="1"/>
      <c r="J39" s="83"/>
    </row>
    <row r="40" spans="2:20" ht="60.75" customHeight="1" thickTop="1" thickBot="1" x14ac:dyDescent="0.3">
      <c r="B40" s="84" t="s">
        <v>9</v>
      </c>
      <c r="C40" s="85"/>
      <c r="D40" s="85"/>
      <c r="E40" s="85"/>
      <c r="F40" s="85"/>
      <c r="G40" s="86"/>
      <c r="H40" s="87" t="s">
        <v>10</v>
      </c>
      <c r="I40" s="88" t="s">
        <v>11</v>
      </c>
      <c r="J40" s="89"/>
      <c r="K40" s="90"/>
      <c r="L40" s="23"/>
      <c r="M40" s="23"/>
      <c r="N40" s="23"/>
      <c r="O40" s="23"/>
      <c r="P40" s="23"/>
      <c r="Q40" s="23"/>
      <c r="R40" s="23"/>
      <c r="S40" s="23"/>
      <c r="T40" s="91"/>
    </row>
    <row r="41" spans="2:20" ht="33" customHeight="1" thickTop="1" thickBot="1" x14ac:dyDescent="0.3">
      <c r="B41" s="92" t="s">
        <v>36</v>
      </c>
      <c r="C41" s="92"/>
      <c r="D41" s="92"/>
      <c r="E41" s="92"/>
      <c r="F41" s="92"/>
      <c r="G41" s="93"/>
      <c r="H41" s="94">
        <f>SUM(G7:G38)</f>
        <v>130020</v>
      </c>
      <c r="I41" s="95">
        <f>SUM(J7:J38)</f>
        <v>0</v>
      </c>
      <c r="J41" s="96"/>
      <c r="K41" s="97"/>
    </row>
    <row r="42" spans="2:20" ht="14.25" customHeight="1" thickTop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</sheetData>
  <sheetProtection algorithmName="SHA-512" hashValue="9b25C/SRF0dp7EhaUztxyMjzRjzq6Tl2hNGY7uVoQf2Y6t3MQ+s3hEZ+3bRRDx274FUr+89l5HmOOFJny4Sy8A==" saltValue="9h9OpMI/DBuzNvuDwMnOgw==" spinCount="100000" sheet="1" objects="1" scenarios="1"/>
  <mergeCells count="13">
    <mergeCell ref="B41:F41"/>
    <mergeCell ref="I41:K41"/>
    <mergeCell ref="B1:D1"/>
    <mergeCell ref="B40:F40"/>
    <mergeCell ref="I40:K40"/>
    <mergeCell ref="S7:S38"/>
    <mergeCell ref="R7:R38"/>
    <mergeCell ref="Q7:Q38"/>
    <mergeCell ref="P7:P38"/>
    <mergeCell ref="O7:O38"/>
    <mergeCell ref="N7:N38"/>
    <mergeCell ref="M7:M38"/>
    <mergeCell ref="L7:L38"/>
  </mergeCells>
  <conditionalFormatting sqref="B7:B38">
    <cfRule type="containsBlanks" dxfId="7" priority="46">
      <formula>LEN(TRIM(B7))=0</formula>
    </cfRule>
  </conditionalFormatting>
  <conditionalFormatting sqref="B7:B38">
    <cfRule type="cellIs" dxfId="6" priority="40" operator="greaterThanOrEqual">
      <formula>1</formula>
    </cfRule>
  </conditionalFormatting>
  <conditionalFormatting sqref="I7:I38">
    <cfRule type="notContainsBlanks" dxfId="5" priority="5">
      <formula>LEN(TRIM(I7))&gt;0</formula>
    </cfRule>
    <cfRule type="notContainsBlanks" dxfId="4" priority="6">
      <formula>LEN(TRIM(I7))&gt;0</formula>
    </cfRule>
    <cfRule type="containsBlanks" dxfId="3" priority="7">
      <formula>LEN(TRIM(I7))=0</formula>
    </cfRule>
  </conditionalFormatting>
  <conditionalFormatting sqref="K7:K38">
    <cfRule type="cellIs" dxfId="2" priority="36" operator="equal">
      <formula>"NEVYHOVUJE"</formula>
    </cfRule>
    <cfRule type="cellIs" dxfId="1" priority="37" operator="equal">
      <formula>"VYHOVUJE"</formula>
    </cfRule>
  </conditionalFormatting>
  <conditionalFormatting sqref="D7:D38">
    <cfRule type="containsBlanks" dxfId="0" priority="1">
      <formula>LEN(TRIM(D7))=0</formula>
    </cfRule>
  </conditionalFormatting>
  <dataValidations count="1">
    <dataValidation type="list" showInputMessage="1" showErrorMessage="1" sqref="M7" xr:uid="{1D6BB922-C248-41F3-8B1E-F00CADE9E004}">
      <formula1>"ANO,NE"</formula1>
    </dataValidation>
  </dataValidations>
  <pageMargins left="0.19685039370078741" right="0.19685039370078741" top="0.19685039370078741" bottom="0.19685039370078741" header="0.15748031496062992" footer="0.19685039370078741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 T22 T25:T31 T34:T38 T10:T11 T13:T16 T18:T19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2024-11-05T17:07:06Z</cp:lastPrinted>
  <dcterms:created xsi:type="dcterms:W3CDTF">2014-03-05T12:43:32Z</dcterms:created>
  <dcterms:modified xsi:type="dcterms:W3CDTF">2024-11-06T07:03:33Z</dcterms:modified>
</cp:coreProperties>
</file>