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ERS\hpeskova\Desktop\AV(II.)\AV 053-2024\1 změna ZD\"/>
    </mc:Choice>
  </mc:AlternateContent>
  <xr:revisionPtr revIDLastSave="0" documentId="13_ncr:1_{E84BD378-8B40-44AA-AEE5-E1D2252291EB}" xr6:coauthVersionLast="47" xr6:coauthVersionMax="47" xr10:uidLastSave="{00000000-0000-0000-0000-000000000000}"/>
  <bookViews>
    <workbookView xWindow="-120" yWindow="-120" windowWidth="29040" windowHeight="17640" xr2:uid="{00000000-000D-0000-FFFF-FFFF00000000}"/>
  </bookViews>
  <sheets>
    <sheet name="AVT" sheetId="1" r:id="rId1"/>
  </sheets>
  <definedNames>
    <definedName name="_xlnm.Print_Area" localSheetId="0">AVT!$B$1:$V$18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2" i="1" l="1"/>
  <c r="T12" i="1"/>
  <c r="P12" i="1"/>
  <c r="P8" i="1" l="1"/>
  <c r="P9" i="1"/>
  <c r="P10" i="1"/>
  <c r="P11" i="1"/>
  <c r="S8" i="1"/>
  <c r="T8" i="1"/>
  <c r="S9" i="1"/>
  <c r="T9" i="1"/>
  <c r="S10" i="1"/>
  <c r="T10" i="1"/>
  <c r="S11" i="1"/>
  <c r="T11" i="1"/>
  <c r="S7" i="1"/>
  <c r="P7" i="1"/>
  <c r="Q15" i="1" l="1"/>
  <c r="R15" i="1"/>
  <c r="T7" i="1"/>
</calcChain>
</file>

<file path=xl/sharedStrings.xml><?xml version="1.0" encoding="utf-8"?>
<sst xmlns="http://schemas.openxmlformats.org/spreadsheetml/2006/main" count="88" uniqueCount="59">
  <si>
    <t>Vyplní se automaticky</t>
  </si>
  <si>
    <t>Vyplní dodavatel</t>
  </si>
  <si>
    <t>[DOPLNÍ DODAVATEL]</t>
  </si>
  <si>
    <t>Položka</t>
  </si>
  <si>
    <t>Množství</t>
  </si>
  <si>
    <t>Obchodní název + typ</t>
  </si>
  <si>
    <t>MAXIMÁLNÍ CENA za měrnou jednotku (MJ) 
v Kč bez DPH</t>
  </si>
  <si>
    <t>NABÍDKOVÁ CENA za měrnou jednotku (MJ)
v Kč bez DPH</t>
  </si>
  <si>
    <t>NABÍDKOVÁ CENA CELKEM 
v Kč bez DPH</t>
  </si>
  <si>
    <t>VYHOVUJE / NEVYHOVUJE</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</si>
  <si>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</si>
  <si>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CELKOVÁ MAXIMÁLNÍ CENA za celou VZ 
v Kč BEZ DPH</t>
  </si>
  <si>
    <t>CELKOVÁ NABÍDKOVÁ CENA v Kč bez DPH</t>
  </si>
  <si>
    <t>32341000-5 - Mikrofony</t>
  </si>
  <si>
    <t>32342000-2 - Reproduktory</t>
  </si>
  <si>
    <t>32342100-3 - Hlavová sluchátka</t>
  </si>
  <si>
    <t>32342200-4 - Sluchátka</t>
  </si>
  <si>
    <t>Zadavatel požaduje, aby vybraná zařízení splňovala požadavky na certifikaci TCO Certified (viz https://tcocertified.com/product-finder/) nebo programu Energy star (viz https://www.energystar.gov/products).
* Pro elektronické displeje včetně televizorů, počítačové monitory a digitální informační displeje nutno doložit energetický štítek (příloha nabídky).</t>
  </si>
  <si>
    <r>
      <t xml:space="preserve">Odkaz na  splnění požadavku 
TCO Certified / Energy star, </t>
    </r>
    <r>
      <rPr>
        <b/>
        <sz val="11"/>
        <color rgb="FFFF0000"/>
        <rFont val="Calibri"/>
        <family val="2"/>
        <charset val="238"/>
        <scheme val="minor"/>
      </rPr>
      <t xml:space="preserve">*
</t>
    </r>
  </si>
  <si>
    <t>ks</t>
  </si>
  <si>
    <t>NE</t>
  </si>
  <si>
    <t>Měrná jednotka [MJ]</t>
  </si>
  <si>
    <t xml:space="preserve">Popis </t>
  </si>
  <si>
    <t>Název</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</si>
  <si>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</si>
  <si>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</si>
  <si>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</si>
  <si>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</si>
  <si>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</si>
  <si>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POZNÁMKA 
</t>
  </si>
  <si>
    <t xml:space="preserve">CPV - výběr
AUDIOVIZUÁLNÍ TECHNIKA
</t>
  </si>
  <si>
    <t>Pokud financováno z projektových prostředků, pak ŘEŠITEL uvede:  NÁZEV A ČÍSLO DOTAČNÍHO PROJEKTU</t>
  </si>
  <si>
    <r>
      <t xml:space="preserve">Termín dodání 
</t>
    </r>
    <r>
      <rPr>
        <sz val="11"/>
        <rFont val="Calibri"/>
        <family val="2"/>
        <charset val="238"/>
        <scheme val="minor"/>
      </rPr>
      <t>(uveden v kalend. dnech od dojití výzvy Objednatele k plnění Smlouvy)</t>
    </r>
  </si>
  <si>
    <t xml:space="preserve">Maximální cena za jednotlivé položky 
 v Kč BEZ DPH </t>
  </si>
  <si>
    <t>V případě, že se dodavatel při předání zboží na některá uvedená tel. čísla nedovolá, bude v takovém případě volat tel. 377 631 320.</t>
  </si>
  <si>
    <t>Samostatná faktura</t>
  </si>
  <si>
    <t>Příloha č. 2 Kupní smlouvy - Technická specifikace
Audiovizuální technika (II.) 053 - 2024</t>
  </si>
  <si>
    <t>Bluetooth reproduktor</t>
  </si>
  <si>
    <t>14 dní</t>
  </si>
  <si>
    <t>Ing. Pavel Mičke,
Tel.: 725 925 252,
37763 6003</t>
  </si>
  <si>
    <t>Veleslavínova 42, 
301 00 Plzeň,
Fakulta pedagogická - Děkanát,
místnost VC 314</t>
  </si>
  <si>
    <t>Bluetooth reproduktor - aktivní, o výkonu min. 30W, frekvenční rozsah od 63 Hz do 20000 Hz, Bluetooth min. 5.1, certifikace min. IP67, podpora A2DP a AVRCP, ovládání přes zařízení s iOS nebo Android, výdrž baterie alespoň 12 h.</t>
  </si>
  <si>
    <t>Petra Kotorová, 
Tel.: 37763 6401</t>
  </si>
  <si>
    <t>Klatovská 51, 
301 00 Plzeň,
Fakulta pedagogická - Centrum tělesné výchovy a sportu,
místnost KL 128</t>
  </si>
  <si>
    <t>Bluetooth reproduktor - aktivní, o výkonu min. 80W, frekvenční rozsah od 70 Hz do 20000 Hz, AUX, Bluetooth min. 5.3, přehrávání USB flash, true Wireless Stereo, USB napájení, certifikace min. IPX5, podpora MP3, výdrž baterie alespoň 16 h.</t>
  </si>
  <si>
    <t>F2 Lehečka UN-532</t>
  </si>
  <si>
    <t>Ing. Jaroslav Šebesta,
Tel.: 37763 2131</t>
  </si>
  <si>
    <t>Technická 8, 
301 00 Plzeň 3, 
Fakulta aplikovaných věd - Katedra kybernetiky, 
místnost UC 431</t>
  </si>
  <si>
    <t>Bezdrátová sluchátka</t>
  </si>
  <si>
    <t>Bezdrátová sluchátka přes hlavu, okolo uší, s mikrofonem, připojení přes bluetooth, odnímatelný kabel s 3,5 mm jackem, podpora kodeků AAC a SBC, aktivní potlačení hluku (ANC), frekvenční rozsah min. 7-20000 Hz, barva se preferuje černá.</t>
  </si>
  <si>
    <t>Bezdrátový mikrofon USBC</t>
  </si>
  <si>
    <t>Bezdrátový mikrofon USBC 2 kanál</t>
  </si>
  <si>
    <t>materiál Šmídl UN558</t>
  </si>
  <si>
    <t>Bezdrátový mikrofon klopový, USBC přijímač, frekvenční rozsah min. 20-16000 Hz, všesměrový, ochrana proti větru, hmotnost mikrofonu max. 10 gramů.</t>
  </si>
  <si>
    <t>Bezdrátový mikrofonní systém - klopové dva mikrofony, USBC přijímač, frekvenční rozsah min. 20-16000 Hz, všesměrový, ochrana proti větru, hmotnost mikrofonu max. 10 gramů.</t>
  </si>
  <si>
    <t>Ing. Petr Pfauser,
Tel.: 37763 6717</t>
  </si>
  <si>
    <t>Univerzitní 28, 
301 00 Plzeň,
Fakulta designu a umění Ladislava Sutnara - Děkanát,
místnost LS 230</t>
  </si>
  <si>
    <t>Sluchátka</t>
  </si>
  <si>
    <r>
      <t xml:space="preserve">Bezdrátová sluchátka s mikrofonem splňující parametry: 
- provedení špunty, 
- </t>
    </r>
    <r>
      <rPr>
        <sz val="11"/>
        <color rgb="FFFF0000"/>
        <rFont val="Calibri"/>
        <family val="2"/>
        <charset val="238"/>
        <scheme val="minor"/>
      </rPr>
      <t xml:space="preserve">sluchátka s požadovanou kapacitou v zařízení s min. 1,5 GB prostoru </t>
    </r>
    <r>
      <rPr>
        <sz val="11"/>
        <color theme="1"/>
        <rFont val="Calibri"/>
        <family val="2"/>
        <charset val="238"/>
        <scheme val="minor"/>
      </rPr>
      <t xml:space="preserve">
- aktivní potlačení hluku (ANC),
- uzavřená konstrukce, min. 6 mikrofonů
- Bluetooth min. v5.2, 
- hlasový asistent, 
- s ovládáním hlasitosti, 
- certifikace min. IPX2, 
- výdrž baterie min. 30 h  
- Hallův senzor, Senzor přiblížení, Dotykový senzor
- hmotnost max. 5,6 g, 
- preferujeme bílou barvu,
- včetně nabíjecího pouzdra a min. 3ks koncovek do uší, kabelu 
-</t>
    </r>
    <r>
      <rPr>
        <b/>
        <sz val="11"/>
        <color theme="1"/>
        <rFont val="Calibri"/>
        <family val="2"/>
        <charset val="238"/>
        <scheme val="minor"/>
      </rPr>
      <t xml:space="preserve"> plná kompatibilita s stávajícím zařízením Samsung Galaxy S23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</si>
</sst>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3"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sz val="11"/>
      <name val="Calibri"/>
      <family val="2"/>
      <charset val="238"/>
      <scheme val="minor"/>
    </font>
    <font>
      <b/>
      <sz val="11"/>
      <color theme="1"/>
      <name val="Calibri"/>
      <family val="2"/>
      <charset val="238"/>
      <scheme val="minor"/>
    </font>
    <font>
      <sz val="13"/>
      <color theme="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b/>
      <sz val="11"/>
      <color rgb="FFFF0000"/>
      <name val="Calibri"/>
      <family val="2"/>
      <charset val="238"/>
      <scheme val="minor"/>
    </font>
    <font>
      <b/>
      <sz val="12"/>
      <color theme="1"/>
      <name val="Calibri"/>
      <family val="2"/>
      <charset val="238"/>
      <scheme val="minor"/>
    </font>
    <font>
      <sz val="11"/>
      <color rgb="FFFF0000"/>
      <name val="Calibri"/>
      <family val="2"/>
      <charset val="238"/>
      <scheme val="minor"/>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style="medium">
        <color indexed="64"/>
      </left>
      <right/>
      <top style="thick">
        <color indexed="64"/>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s>
  <cellStyleXfs count="2">
    <xf numFmtId="0" fontId="0" fillId="0" borderId="0"/>
    <xf numFmtId="0" fontId="17" fillId="0" borderId="0"/>
  </cellStyleXfs>
  <cellXfs count="135">
    <xf numFmtId="0" fontId="0" fillId="0" borderId="0" xfId="0"/>
    <xf numFmtId="0" fontId="15" fillId="4" borderId="9" xfId="0" applyFont="1" applyFill="1" applyBorder="1" applyAlignment="1" applyProtection="1">
      <alignment horizontal="left" vertical="center" wrapText="1" indent="1"/>
      <protection locked="0"/>
    </xf>
    <xf numFmtId="164" fontId="15" fillId="4" borderId="9" xfId="0" applyNumberFormat="1" applyFont="1" applyFill="1" applyBorder="1" applyAlignment="1" applyProtection="1">
      <alignment horizontal="right" vertical="center" wrapText="1" indent="1"/>
      <protection locked="0"/>
    </xf>
    <xf numFmtId="0" fontId="15" fillId="4" borderId="11" xfId="0" applyFont="1" applyFill="1" applyBorder="1" applyAlignment="1" applyProtection="1">
      <alignment horizontal="left" vertical="center" wrapText="1" indent="1"/>
      <protection locked="0"/>
    </xf>
    <xf numFmtId="164" fontId="15" fillId="4" borderId="11" xfId="0" applyNumberFormat="1" applyFont="1" applyFill="1" applyBorder="1" applyAlignment="1" applyProtection="1">
      <alignment horizontal="right" vertical="center" wrapText="1" indent="1"/>
      <protection locked="0"/>
    </xf>
    <xf numFmtId="0" fontId="15" fillId="4" borderId="13" xfId="0" applyFont="1" applyFill="1" applyBorder="1" applyAlignment="1" applyProtection="1">
      <alignment horizontal="left" vertical="center" wrapText="1" indent="1"/>
      <protection locked="0"/>
    </xf>
    <xf numFmtId="164" fontId="15" fillId="4" borderId="13" xfId="0" applyNumberFormat="1" applyFont="1" applyFill="1" applyBorder="1" applyAlignment="1" applyProtection="1">
      <alignment horizontal="right" vertical="center" wrapText="1" indent="1"/>
      <protection locked="0"/>
    </xf>
    <xf numFmtId="0" fontId="15" fillId="4" borderId="15" xfId="0" applyFont="1" applyFill="1" applyBorder="1" applyAlignment="1" applyProtection="1">
      <alignment horizontal="left" vertical="center" wrapText="1" indent="1"/>
      <protection locked="0"/>
    </xf>
    <xf numFmtId="164" fontId="15" fillId="4" borderId="15" xfId="0" applyNumberFormat="1" applyFont="1" applyFill="1" applyBorder="1" applyAlignment="1" applyProtection="1">
      <alignment horizontal="right" vertical="center" wrapText="1" indent="1"/>
      <protection locked="0"/>
    </xf>
    <xf numFmtId="0" fontId="15" fillId="4" borderId="18" xfId="0" applyFont="1" applyFill="1" applyBorder="1" applyAlignment="1" applyProtection="1">
      <alignment horizontal="left" vertical="center" wrapText="1" indent="1"/>
      <protection locked="0"/>
    </xf>
    <xf numFmtId="164" fontId="15" fillId="4" borderId="18" xfId="0" applyNumberFormat="1" applyFont="1" applyFill="1" applyBorder="1" applyAlignment="1" applyProtection="1">
      <alignment horizontal="right" vertical="center" wrapText="1" indent="1"/>
      <protection locked="0"/>
    </xf>
    <xf numFmtId="0" fontId="21" fillId="2" borderId="0" xfId="0" applyFont="1" applyFill="1" applyAlignment="1" applyProtection="1">
      <alignment horizontal="left" vertical="center" wrapText="1"/>
    </xf>
    <xf numFmtId="0" fontId="21" fillId="2" borderId="0" xfId="0" applyFont="1" applyFill="1" applyAlignment="1" applyProtection="1">
      <alignment horizontal="left" vertical="center"/>
    </xf>
    <xf numFmtId="49" fontId="0" fillId="0" borderId="0" xfId="0" applyNumberFormat="1" applyAlignment="1" applyProtection="1">
      <alignment horizontal="center" vertical="top" wrapText="1"/>
    </xf>
    <xf numFmtId="49" fontId="0" fillId="0" borderId="0" xfId="0" applyNumberFormat="1" applyAlignment="1" applyProtection="1">
      <alignment vertical="top" wrapText="1"/>
    </xf>
    <xf numFmtId="0" fontId="0" fillId="0" borderId="0" xfId="0" applyProtection="1"/>
    <xf numFmtId="0" fontId="0" fillId="0" borderId="0" xfId="0" applyAlignment="1" applyProtection="1">
      <alignment wrapText="1"/>
    </xf>
    <xf numFmtId="0" fontId="8" fillId="0" borderId="0" xfId="0" applyFont="1" applyAlignment="1" applyProtection="1">
      <alignment vertical="center"/>
    </xf>
    <xf numFmtId="0" fontId="9" fillId="0" borderId="0" xfId="0" applyFont="1" applyAlignment="1" applyProtection="1">
      <alignment horizontal="center" vertical="top" wrapText="1"/>
    </xf>
    <xf numFmtId="0" fontId="0" fillId="0" borderId="0" xfId="0" applyAlignment="1" applyProtection="1">
      <alignment vertical="top" wrapText="1"/>
    </xf>
    <xf numFmtId="0" fontId="0" fillId="0" borderId="0" xfId="0" applyAlignment="1" applyProtection="1">
      <alignment horizontal="center" vertical="center" wrapText="1"/>
    </xf>
    <xf numFmtId="0" fontId="7" fillId="0" borderId="0" xfId="0" applyFont="1" applyAlignment="1" applyProtection="1">
      <alignment vertical="top" wrapText="1"/>
    </xf>
    <xf numFmtId="0" fontId="10" fillId="0" borderId="0" xfId="0"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vertical="center" wrapText="1"/>
    </xf>
    <xf numFmtId="0" fontId="0" fillId="0" borderId="1" xfId="0" applyBorder="1" applyProtection="1"/>
    <xf numFmtId="0" fontId="0" fillId="0" borderId="0" xfId="0" applyAlignment="1" applyProtection="1">
      <alignment horizontal="left" vertical="center" wrapText="1" indent="1"/>
    </xf>
    <xf numFmtId="0" fontId="10" fillId="0" borderId="0" xfId="0" applyFont="1" applyAlignment="1" applyProtection="1">
      <alignment horizontal="left" vertical="center" wrapText="1"/>
    </xf>
    <xf numFmtId="0" fontId="12" fillId="0" borderId="0" xfId="0" applyFont="1" applyAlignment="1" applyProtection="1">
      <alignment vertical="center" wrapText="1"/>
    </xf>
    <xf numFmtId="0" fontId="19" fillId="0" borderId="0" xfId="0" applyFont="1" applyAlignment="1" applyProtection="1">
      <alignment vertical="top" wrapText="1"/>
    </xf>
    <xf numFmtId="0" fontId="0" fillId="4" borderId="1" xfId="0" applyFill="1" applyBorder="1" applyProtection="1"/>
    <xf numFmtId="0" fontId="0" fillId="0" borderId="0" xfId="0" applyAlignment="1" applyProtection="1">
      <alignment horizontal="left" vertical="top" indent="1"/>
    </xf>
    <xf numFmtId="0" fontId="13" fillId="0" borderId="0" xfId="0" applyFont="1" applyAlignment="1" applyProtection="1">
      <alignment vertical="center"/>
    </xf>
    <xf numFmtId="0" fontId="13" fillId="0" borderId="0" xfId="0" applyFont="1" applyAlignment="1" applyProtection="1">
      <alignment vertical="center" wrapText="1"/>
    </xf>
    <xf numFmtId="0" fontId="0" fillId="0" borderId="0" xfId="0" applyAlignment="1" applyProtection="1">
      <alignment horizontal="center" vertical="top" wrapText="1"/>
    </xf>
    <xf numFmtId="0" fontId="10" fillId="4" borderId="2"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0" fillId="0" borderId="0" xfId="0" applyAlignment="1" applyProtection="1">
      <alignment horizontal="right" vertical="center" indent="1"/>
    </xf>
    <xf numFmtId="0" fontId="14" fillId="2" borderId="3" xfId="0" applyFont="1" applyFill="1" applyBorder="1" applyAlignment="1" applyProtection="1">
      <alignment horizontal="center" vertical="center" textRotation="90" wrapText="1"/>
    </xf>
    <xf numFmtId="0" fontId="14" fillId="5" borderId="4"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3" fontId="0" fillId="2" borderId="8" xfId="0" applyNumberForma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3" fontId="0" fillId="3" borderId="9" xfId="0" applyNumberFormat="1"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4" fillId="3" borderId="9" xfId="0" applyFont="1" applyFill="1" applyBorder="1" applyAlignment="1" applyProtection="1">
      <alignment horizontal="left" vertical="center" wrapText="1" indent="1"/>
    </xf>
    <xf numFmtId="0" fontId="15" fillId="4" borderId="9"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164" fontId="0" fillId="0" borderId="9" xfId="0" applyNumberFormat="1" applyBorder="1" applyAlignment="1" applyProtection="1">
      <alignment horizontal="right" vertical="center" indent="1"/>
    </xf>
    <xf numFmtId="164" fontId="0" fillId="3" borderId="9" xfId="0" applyNumberFormat="1" applyFill="1" applyBorder="1" applyAlignment="1" applyProtection="1">
      <alignment horizontal="right" vertical="center" indent="1"/>
    </xf>
    <xf numFmtId="165" fontId="0" fillId="0" borderId="9" xfId="0" applyNumberFormat="1" applyBorder="1" applyAlignment="1" applyProtection="1">
      <alignment horizontal="right" vertical="center" indent="1"/>
    </xf>
    <xf numFmtId="0" fontId="0" fillId="0" borderId="9" xfId="0" applyBorder="1" applyAlignment="1" applyProtection="1">
      <alignment horizontal="center" vertical="center"/>
    </xf>
    <xf numFmtId="3" fontId="0" fillId="2" borderId="10" xfId="0" applyNumberForma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3" fontId="0" fillId="3" borderId="11" xfId="0" applyNumberFormat="1" applyFill="1" applyBorder="1" applyAlignment="1" applyProtection="1">
      <alignment horizontal="center" vertical="center" wrapText="1"/>
    </xf>
    <xf numFmtId="0" fontId="0" fillId="3" borderId="11" xfId="0" applyFill="1" applyBorder="1" applyAlignment="1" applyProtection="1">
      <alignment horizontal="center" vertical="center" wrapText="1"/>
    </xf>
    <xf numFmtId="0" fontId="4" fillId="3" borderId="11" xfId="0" applyFont="1" applyFill="1" applyBorder="1" applyAlignment="1" applyProtection="1">
      <alignment horizontal="left" vertical="center" wrapText="1" indent="1"/>
    </xf>
    <xf numFmtId="0" fontId="15" fillId="4" borderId="11"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164" fontId="0" fillId="0" borderId="11" xfId="0" applyNumberFormat="1" applyBorder="1" applyAlignment="1" applyProtection="1">
      <alignment horizontal="right" vertical="center" indent="1"/>
    </xf>
    <xf numFmtId="164" fontId="0" fillId="3" borderId="11" xfId="0" applyNumberFormat="1" applyFill="1" applyBorder="1" applyAlignment="1" applyProtection="1">
      <alignment horizontal="right" vertical="center" indent="1"/>
    </xf>
    <xf numFmtId="165" fontId="0" fillId="0" borderId="11" xfId="0" applyNumberFormat="1" applyBorder="1" applyAlignment="1" applyProtection="1">
      <alignment horizontal="right" vertical="center" indent="1"/>
    </xf>
    <xf numFmtId="0" fontId="0" fillId="0" borderId="11" xfId="0" applyBorder="1" applyAlignment="1" applyProtection="1">
      <alignment horizontal="center" vertical="center"/>
    </xf>
    <xf numFmtId="3" fontId="0" fillId="2" borderId="12" xfId="0" applyNumberForma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3" fontId="0" fillId="3" borderId="13" xfId="0" applyNumberFormat="1"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4" fillId="3" borderId="13" xfId="0" applyFont="1" applyFill="1" applyBorder="1" applyAlignment="1" applyProtection="1">
      <alignment horizontal="left" vertical="center" wrapText="1" indent="1"/>
    </xf>
    <xf numFmtId="0" fontId="15" fillId="4" borderId="13"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4" fillId="6" borderId="2"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164" fontId="0" fillId="0" borderId="13" xfId="0" applyNumberFormat="1" applyBorder="1" applyAlignment="1" applyProtection="1">
      <alignment horizontal="right" vertical="center" indent="1"/>
    </xf>
    <xf numFmtId="164" fontId="0" fillId="3" borderId="13" xfId="0" applyNumberFormat="1" applyFill="1" applyBorder="1" applyAlignment="1" applyProtection="1">
      <alignment horizontal="right" vertical="center" indent="1"/>
    </xf>
    <xf numFmtId="165" fontId="0" fillId="0" borderId="13" xfId="0" applyNumberFormat="1" applyBorder="1" applyAlignment="1" applyProtection="1">
      <alignment horizontal="right" vertical="center" indent="1"/>
    </xf>
    <xf numFmtId="0" fontId="0" fillId="0" borderId="13" xfId="0" applyBorder="1" applyAlignment="1" applyProtection="1">
      <alignment horizontal="center" vertical="center"/>
    </xf>
    <xf numFmtId="3" fontId="0" fillId="2" borderId="14" xfId="0" applyNumberForma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3" fontId="0" fillId="3" borderId="15" xfId="0" applyNumberFormat="1"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4" fillId="3" borderId="15" xfId="0" applyFont="1" applyFill="1" applyBorder="1" applyAlignment="1" applyProtection="1">
      <alignment horizontal="left" vertical="center" wrapText="1" indent="1"/>
    </xf>
    <xf numFmtId="0" fontId="15" fillId="4" borderId="15" xfId="0" applyFont="1" applyFill="1" applyBorder="1" applyAlignment="1" applyProtection="1">
      <alignment horizontal="center" vertical="center" wrapText="1"/>
    </xf>
    <xf numFmtId="0" fontId="4" fillId="3" borderId="16" xfId="0" applyFont="1" applyFill="1" applyBorder="1" applyAlignment="1" applyProtection="1">
      <alignment horizontal="center" vertical="center" wrapText="1"/>
    </xf>
    <xf numFmtId="0" fontId="0" fillId="3" borderId="16" xfId="0"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5" fillId="6" borderId="16"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wrapText="1"/>
    </xf>
    <xf numFmtId="164" fontId="0" fillId="0" borderId="15" xfId="0" applyNumberFormat="1" applyBorder="1" applyAlignment="1" applyProtection="1">
      <alignment horizontal="right" vertical="center" indent="1"/>
    </xf>
    <xf numFmtId="164" fontId="0" fillId="3" borderId="15" xfId="0" applyNumberFormat="1" applyFill="1" applyBorder="1" applyAlignment="1" applyProtection="1">
      <alignment horizontal="right" vertical="center" indent="1"/>
    </xf>
    <xf numFmtId="165" fontId="0" fillId="0" borderId="15" xfId="0" applyNumberFormat="1" applyBorder="1" applyAlignment="1" applyProtection="1">
      <alignment horizontal="right" vertical="center" indent="1"/>
    </xf>
    <xf numFmtId="0" fontId="0" fillId="0" borderId="15" xfId="0" applyBorder="1" applyAlignment="1" applyProtection="1">
      <alignment horizontal="center" vertical="center"/>
    </xf>
    <xf numFmtId="3" fontId="0" fillId="2" borderId="17" xfId="0" applyNumberForma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3" fontId="0" fillId="3" borderId="18" xfId="0" applyNumberFormat="1" applyFill="1" applyBorder="1" applyAlignment="1" applyProtection="1">
      <alignment horizontal="center" vertical="center" wrapText="1"/>
    </xf>
    <xf numFmtId="0" fontId="0" fillId="3" borderId="18" xfId="0" applyFill="1" applyBorder="1" applyAlignment="1" applyProtection="1">
      <alignment horizontal="center" vertical="center" wrapText="1"/>
    </xf>
    <xf numFmtId="0" fontId="2" fillId="3" borderId="18" xfId="0" applyFont="1" applyFill="1" applyBorder="1" applyAlignment="1" applyProtection="1">
      <alignment horizontal="left" vertical="center" wrapText="1" indent="1"/>
    </xf>
    <xf numFmtId="0" fontId="15" fillId="4" borderId="18" xfId="0" applyFont="1" applyFill="1" applyBorder="1" applyAlignment="1" applyProtection="1">
      <alignment horizontal="center" vertical="center" wrapText="1"/>
    </xf>
    <xf numFmtId="0" fontId="3" fillId="3" borderId="18" xfId="0"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0" fontId="3" fillId="6" borderId="18" xfId="0" applyFont="1" applyFill="1" applyBorder="1" applyAlignment="1" applyProtection="1">
      <alignment horizontal="center" vertical="center" wrapText="1"/>
    </xf>
    <xf numFmtId="0" fontId="10" fillId="3" borderId="18" xfId="0" applyFont="1" applyFill="1" applyBorder="1" applyAlignment="1" applyProtection="1">
      <alignment horizontal="center" vertical="center" wrapText="1"/>
    </xf>
    <xf numFmtId="164" fontId="0" fillId="0" borderId="18" xfId="0" applyNumberFormat="1" applyBorder="1" applyAlignment="1" applyProtection="1">
      <alignment horizontal="right" vertical="center" indent="1"/>
    </xf>
    <xf numFmtId="164" fontId="0" fillId="3" borderId="18" xfId="0" applyNumberFormat="1" applyFill="1" applyBorder="1" applyAlignment="1" applyProtection="1">
      <alignment horizontal="right" vertical="center" indent="1"/>
    </xf>
    <xf numFmtId="165" fontId="0" fillId="0" borderId="18" xfId="0" applyNumberFormat="1" applyBorder="1" applyAlignment="1" applyProtection="1">
      <alignment horizontal="right" vertical="center" indent="1"/>
    </xf>
    <xf numFmtId="0" fontId="0" fillId="0" borderId="18" xfId="0" applyBorder="1" applyAlignment="1" applyProtection="1">
      <alignment horizontal="center" vertical="center"/>
    </xf>
    <xf numFmtId="0" fontId="0" fillId="0" borderId="6" xfId="0" applyBorder="1" applyProtection="1"/>
    <xf numFmtId="0" fontId="10" fillId="0" borderId="0" xfId="0" applyFont="1" applyAlignment="1" applyProtection="1">
      <alignment horizontal="justify" vertical="center" wrapText="1"/>
    </xf>
    <xf numFmtId="0" fontId="0" fillId="0" borderId="0" xfId="0" applyAlignment="1" applyProtection="1">
      <alignment horizontal="justify" vertical="center" wrapText="1"/>
    </xf>
    <xf numFmtId="0" fontId="0" fillId="0" borderId="0" xfId="0" applyAlignment="1" applyProtection="1">
      <alignment horizontal="justify" vertical="center" wrapText="1"/>
    </xf>
    <xf numFmtId="0" fontId="0" fillId="0" borderId="0" xfId="0" applyAlignment="1" applyProtection="1">
      <alignment vertical="center" wrapText="1"/>
    </xf>
    <xf numFmtId="49" fontId="0" fillId="0" borderId="0" xfId="0" applyNumberFormat="1" applyAlignment="1" applyProtection="1">
      <alignment horizontal="center" vertical="center" wrapText="1"/>
    </xf>
    <xf numFmtId="164" fontId="0" fillId="0" borderId="0" xfId="0" applyNumberFormat="1" applyAlignment="1" applyProtection="1">
      <alignment horizontal="right" vertical="center" indent="1"/>
    </xf>
    <xf numFmtId="0" fontId="14"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0" fillId="0" borderId="0" xfId="0" applyAlignment="1" applyProtection="1">
      <alignment horizontal="right" vertical="center" wrapText="1"/>
    </xf>
    <xf numFmtId="0" fontId="20" fillId="0" borderId="0" xfId="0" applyFont="1" applyAlignment="1" applyProtection="1">
      <alignment horizontal="left" vertical="center" wrapText="1"/>
    </xf>
    <xf numFmtId="164" fontId="16" fillId="0" borderId="0" xfId="0" applyNumberFormat="1" applyFont="1" applyAlignment="1" applyProtection="1">
      <alignment horizontal="right" vertical="center" indent="1"/>
    </xf>
    <xf numFmtId="164" fontId="8" fillId="0" borderId="3" xfId="0" applyNumberFormat="1" applyFont="1" applyBorder="1" applyAlignment="1" applyProtection="1">
      <alignment horizontal="center" vertical="center"/>
    </xf>
    <xf numFmtId="164" fontId="8" fillId="0" borderId="4" xfId="0" applyNumberFormat="1" applyFont="1" applyBorder="1" applyAlignment="1" applyProtection="1">
      <alignment horizontal="center" vertical="center"/>
    </xf>
    <xf numFmtId="0" fontId="0" fillId="0" borderId="4" xfId="0" applyBorder="1" applyProtection="1"/>
    <xf numFmtId="0" fontId="0" fillId="0" borderId="5" xfId="0" applyBorder="1" applyProtection="1"/>
    <xf numFmtId="4" fontId="0" fillId="0" borderId="0" xfId="0" applyNumberFormat="1" applyAlignment="1" applyProtection="1">
      <alignment horizontal="center" vertical="top" wrapText="1"/>
    </xf>
    <xf numFmtId="0" fontId="14" fillId="0" borderId="0" xfId="0" applyFont="1" applyAlignment="1" applyProtection="1">
      <alignment horizontal="left" vertical="center" wrapText="1"/>
    </xf>
  </cellXfs>
  <cellStyles count="2">
    <cellStyle name="Normální" xfId="0" builtinId="0"/>
    <cellStyle name="normální 3" xfId="1" xr:uid="{00000000-0005-0000-0000-000001000000}"/>
  </cellStyles>
  <dxfs count="12">
    <dxf>
      <fill>
        <patternFill patternType="solid">
          <fgColor rgb="FF80F29B"/>
          <bgColor rgb="FF80F29B"/>
        </patternFill>
      </fill>
    </dxf>
    <dxf>
      <fill>
        <patternFill patternType="solid">
          <fgColor rgb="FFFF9999"/>
          <bgColor rgb="FFFF9999"/>
        </patternFill>
      </fill>
    </dxf>
    <dxf>
      <fill>
        <patternFill patternType="solid">
          <fgColor rgb="FFFFFFB7"/>
          <bgColor rgb="FFFFFFB7"/>
        </patternFill>
      </fill>
    </dxf>
    <dxf>
      <font>
        <b val="0"/>
        <i val="0"/>
      </font>
    </dxf>
    <dxf>
      <fill>
        <patternFill patternType="solid">
          <fgColor rgb="FFD2FABE"/>
          <bgColor rgb="FFD2FABE"/>
        </patternFill>
      </fill>
    </dxf>
    <dxf>
      <fill>
        <patternFill patternType="solid">
          <fgColor rgb="FFFFFFB7"/>
          <bgColor rgb="FFFFFFB7"/>
        </patternFill>
      </fill>
    </dxf>
    <dxf>
      <font>
        <b val="0"/>
        <i val="0"/>
      </font>
    </dxf>
    <dxf>
      <fill>
        <patternFill patternType="solid">
          <fgColor rgb="FFD2FABE"/>
          <bgColor rgb="FFD2FABE"/>
        </patternFill>
      </fill>
    </dxf>
    <dxf>
      <font>
        <b val="0"/>
        <i val="0"/>
      </font>
      <fill>
        <patternFill patternType="solid">
          <fgColor rgb="FFCCFCC8"/>
          <bgColor rgb="FFCCFCC8"/>
        </patternFill>
      </fill>
    </dxf>
    <dxf>
      <numFmt numFmtId="30" formatCode="@"/>
      <fill>
        <patternFill patternType="solid">
          <fgColor rgb="FFFF9F9F"/>
          <bgColor rgb="FFFF9F9F"/>
        </patternFill>
      </fill>
    </dxf>
    <dxf>
      <numFmt numFmtId="30" formatCode="@"/>
      <fill>
        <patternFill patternType="solid">
          <fgColor rgb="FFFF9F9F"/>
          <bgColor rgb="FFFF9F9F"/>
        </patternFill>
      </fill>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155"/>
  <sheetViews>
    <sheetView tabSelected="1" zoomScale="80" zoomScaleNormal="80" workbookViewId="0">
      <selection activeCell="G7" sqref="G7"/>
    </sheetView>
  </sheetViews>
  <sheetFormatPr defaultRowHeight="15" x14ac:dyDescent="0.25"/>
  <cols>
    <col min="1" max="1" width="1.42578125" style="15" bestFit="1" customWidth="1"/>
    <col min="2" max="2" width="5.7109375" style="15" bestFit="1" customWidth="1"/>
    <col min="3" max="3" width="37.7109375" style="14" bestFit="1" customWidth="1"/>
    <col min="4" max="4" width="9.7109375" style="133" bestFit="1" customWidth="1"/>
    <col min="5" max="5" width="9" style="13" bestFit="1" customWidth="1"/>
    <col min="6" max="6" width="111.7109375" style="14" customWidth="1"/>
    <col min="7" max="7" width="38.42578125" style="14" customWidth="1"/>
    <col min="8" max="8" width="27.5703125" style="14" customWidth="1"/>
    <col min="9" max="9" width="20" style="14" customWidth="1"/>
    <col min="10" max="10" width="16.28515625" style="14" customWidth="1"/>
    <col min="11" max="11" width="27.42578125" style="15" hidden="1" customWidth="1"/>
    <col min="12" max="12" width="26.42578125" style="15" customWidth="1"/>
    <col min="13" max="13" width="23.140625" style="15" customWidth="1"/>
    <col min="14" max="14" width="33.5703125" style="14" customWidth="1"/>
    <col min="15" max="15" width="26.7109375" style="14" customWidth="1"/>
    <col min="16" max="16" width="17.7109375" style="14" hidden="1" customWidth="1"/>
    <col min="17" max="17" width="24" style="15" bestFit="1" customWidth="1"/>
    <col min="18" max="18" width="24.140625" style="15" customWidth="1"/>
    <col min="19" max="19" width="19.7109375" style="15" customWidth="1"/>
    <col min="20" max="20" width="17.85546875" style="15" customWidth="1"/>
    <col min="21" max="21" width="11.5703125" style="15" hidden="1" customWidth="1"/>
    <col min="22" max="22" width="34.42578125" style="16" customWidth="1"/>
    <col min="23" max="16384" width="9.140625" style="15"/>
  </cols>
  <sheetData>
    <row r="1" spans="2:22" ht="43.5" customHeight="1" x14ac:dyDescent="0.25">
      <c r="B1" s="11" t="s">
        <v>36</v>
      </c>
      <c r="C1" s="12"/>
      <c r="D1" s="12"/>
    </row>
    <row r="2" spans="2:22" ht="18" customHeight="1" x14ac:dyDescent="0.25">
      <c r="C2" s="15"/>
      <c r="D2" s="17"/>
      <c r="E2" s="18"/>
      <c r="F2" s="19"/>
      <c r="G2" s="19"/>
      <c r="H2" s="19"/>
      <c r="I2" s="15"/>
      <c r="J2" s="20"/>
      <c r="N2" s="21"/>
      <c r="O2" s="19"/>
      <c r="P2" s="19"/>
      <c r="Q2" s="19"/>
      <c r="R2" s="19"/>
      <c r="T2" s="22"/>
      <c r="U2" s="23"/>
      <c r="V2" s="24"/>
    </row>
    <row r="3" spans="2:22" ht="18" customHeight="1" x14ac:dyDescent="0.25">
      <c r="B3" s="25"/>
      <c r="C3" s="26" t="s">
        <v>0</v>
      </c>
      <c r="D3" s="27"/>
      <c r="E3" s="27"/>
      <c r="F3" s="27"/>
      <c r="G3" s="28"/>
      <c r="H3" s="28"/>
      <c r="I3" s="28"/>
      <c r="J3" s="28"/>
      <c r="K3" s="28"/>
      <c r="L3" s="28"/>
      <c r="M3" s="22"/>
      <c r="N3" s="29"/>
      <c r="O3" s="29"/>
      <c r="P3" s="29"/>
      <c r="Q3" s="29"/>
      <c r="R3" s="29"/>
      <c r="T3" s="22"/>
    </row>
    <row r="4" spans="2:22" ht="18" customHeight="1" thickBot="1" x14ac:dyDescent="0.3">
      <c r="B4" s="30"/>
      <c r="C4" s="31" t="s">
        <v>1</v>
      </c>
      <c r="D4" s="27"/>
      <c r="E4" s="27"/>
      <c r="F4" s="27"/>
      <c r="G4" s="27"/>
      <c r="H4" s="27"/>
      <c r="I4" s="22"/>
      <c r="J4" s="22"/>
      <c r="K4" s="22"/>
      <c r="L4" s="22"/>
      <c r="M4" s="22"/>
      <c r="N4" s="19"/>
      <c r="O4" s="19"/>
      <c r="P4" s="19"/>
      <c r="Q4" s="22"/>
      <c r="R4" s="22"/>
      <c r="T4" s="22"/>
    </row>
    <row r="5" spans="2:22" ht="34.5" customHeight="1" thickBot="1" x14ac:dyDescent="0.3">
      <c r="B5" s="32"/>
      <c r="C5" s="33"/>
      <c r="D5" s="34"/>
      <c r="E5" s="34"/>
      <c r="F5" s="19"/>
      <c r="G5" s="35" t="s">
        <v>2</v>
      </c>
      <c r="H5" s="36" t="s">
        <v>2</v>
      </c>
      <c r="I5" s="19"/>
      <c r="J5" s="19"/>
      <c r="N5" s="19"/>
      <c r="O5" s="37"/>
      <c r="P5" s="37"/>
      <c r="R5" s="35" t="s">
        <v>2</v>
      </c>
      <c r="V5" s="20"/>
    </row>
    <row r="6" spans="2:22" ht="76.5" customHeight="1" thickTop="1" thickBot="1" x14ac:dyDescent="0.3">
      <c r="B6" s="38" t="s">
        <v>3</v>
      </c>
      <c r="C6" s="39" t="s">
        <v>23</v>
      </c>
      <c r="D6" s="39" t="s">
        <v>4</v>
      </c>
      <c r="E6" s="39" t="s">
        <v>21</v>
      </c>
      <c r="F6" s="39" t="s">
        <v>22</v>
      </c>
      <c r="G6" s="40" t="s">
        <v>5</v>
      </c>
      <c r="H6" s="40" t="s">
        <v>18</v>
      </c>
      <c r="I6" s="39" t="s">
        <v>24</v>
      </c>
      <c r="J6" s="39" t="s">
        <v>25</v>
      </c>
      <c r="K6" s="39" t="s">
        <v>31</v>
      </c>
      <c r="L6" s="39" t="s">
        <v>26</v>
      </c>
      <c r="M6" s="41" t="s">
        <v>27</v>
      </c>
      <c r="N6" s="39" t="s">
        <v>28</v>
      </c>
      <c r="O6" s="39" t="s">
        <v>32</v>
      </c>
      <c r="P6" s="39" t="s">
        <v>33</v>
      </c>
      <c r="Q6" s="39" t="s">
        <v>6</v>
      </c>
      <c r="R6" s="42" t="s">
        <v>7</v>
      </c>
      <c r="S6" s="41" t="s">
        <v>8</v>
      </c>
      <c r="T6" s="41" t="s">
        <v>9</v>
      </c>
      <c r="U6" s="39" t="s">
        <v>29</v>
      </c>
      <c r="V6" s="43" t="s">
        <v>30</v>
      </c>
    </row>
    <row r="7" spans="2:22" ht="115.5" customHeight="1" thickTop="1" thickBot="1" x14ac:dyDescent="0.3">
      <c r="B7" s="44">
        <v>1</v>
      </c>
      <c r="C7" s="45" t="s">
        <v>37</v>
      </c>
      <c r="D7" s="46">
        <v>1</v>
      </c>
      <c r="E7" s="47" t="s">
        <v>19</v>
      </c>
      <c r="F7" s="48" t="s">
        <v>41</v>
      </c>
      <c r="G7" s="1"/>
      <c r="H7" s="49" t="s">
        <v>20</v>
      </c>
      <c r="I7" s="50" t="s">
        <v>35</v>
      </c>
      <c r="J7" s="47" t="s">
        <v>20</v>
      </c>
      <c r="K7" s="47"/>
      <c r="L7" s="50"/>
      <c r="M7" s="51" t="s">
        <v>39</v>
      </c>
      <c r="N7" s="51" t="s">
        <v>40</v>
      </c>
      <c r="O7" s="52" t="s">
        <v>38</v>
      </c>
      <c r="P7" s="53">
        <f>D7*Q7</f>
        <v>3250</v>
      </c>
      <c r="Q7" s="54">
        <v>3250</v>
      </c>
      <c r="R7" s="2"/>
      <c r="S7" s="55">
        <f>D7*R7</f>
        <v>0</v>
      </c>
      <c r="T7" s="56" t="str">
        <f t="shared" ref="T7" si="0">IF(ISNUMBER(R7), IF(R7&gt;Q7,"NEVYHOVUJE","VYHOVUJE")," ")</f>
        <v xml:space="preserve"> </v>
      </c>
      <c r="U7" s="47"/>
      <c r="V7" s="47" t="s">
        <v>14</v>
      </c>
    </row>
    <row r="8" spans="2:22" ht="89.25" customHeight="1" thickBot="1" x14ac:dyDescent="0.3">
      <c r="B8" s="57">
        <v>2</v>
      </c>
      <c r="C8" s="58" t="s">
        <v>37</v>
      </c>
      <c r="D8" s="59">
        <v>2</v>
      </c>
      <c r="E8" s="60" t="s">
        <v>19</v>
      </c>
      <c r="F8" s="61" t="s">
        <v>44</v>
      </c>
      <c r="G8" s="3"/>
      <c r="H8" s="62" t="s">
        <v>20</v>
      </c>
      <c r="I8" s="63" t="s">
        <v>35</v>
      </c>
      <c r="J8" s="60" t="s">
        <v>20</v>
      </c>
      <c r="K8" s="60"/>
      <c r="L8" s="64"/>
      <c r="M8" s="65" t="s">
        <v>42</v>
      </c>
      <c r="N8" s="65" t="s">
        <v>43</v>
      </c>
      <c r="O8" s="66" t="s">
        <v>38</v>
      </c>
      <c r="P8" s="67">
        <f>D8*Q8</f>
        <v>7000</v>
      </c>
      <c r="Q8" s="68">
        <v>3500</v>
      </c>
      <c r="R8" s="4"/>
      <c r="S8" s="69">
        <f>D8*R8</f>
        <v>0</v>
      </c>
      <c r="T8" s="70" t="str">
        <f t="shared" ref="T8:T11" si="1">IF(ISNUMBER(R8), IF(R8&gt;Q8,"NEVYHOVUJE","VYHOVUJE")," ")</f>
        <v xml:space="preserve"> </v>
      </c>
      <c r="U8" s="60"/>
      <c r="V8" s="60" t="s">
        <v>14</v>
      </c>
    </row>
    <row r="9" spans="2:22" ht="93.75" customHeight="1" thickBot="1" x14ac:dyDescent="0.3">
      <c r="B9" s="57">
        <v>3</v>
      </c>
      <c r="C9" s="63" t="s">
        <v>48</v>
      </c>
      <c r="D9" s="59">
        <v>1</v>
      </c>
      <c r="E9" s="60" t="s">
        <v>19</v>
      </c>
      <c r="F9" s="61" t="s">
        <v>49</v>
      </c>
      <c r="G9" s="3"/>
      <c r="H9" s="62" t="s">
        <v>20</v>
      </c>
      <c r="I9" s="63" t="s">
        <v>35</v>
      </c>
      <c r="J9" s="60" t="s">
        <v>20</v>
      </c>
      <c r="K9" s="60"/>
      <c r="L9" s="64"/>
      <c r="M9" s="65" t="s">
        <v>46</v>
      </c>
      <c r="N9" s="65" t="s">
        <v>47</v>
      </c>
      <c r="O9" s="66" t="s">
        <v>38</v>
      </c>
      <c r="P9" s="67">
        <f>D9*Q9</f>
        <v>2200</v>
      </c>
      <c r="Q9" s="68">
        <v>2200</v>
      </c>
      <c r="R9" s="4"/>
      <c r="S9" s="69">
        <f>D9*R9</f>
        <v>0</v>
      </c>
      <c r="T9" s="70" t="str">
        <f t="shared" si="1"/>
        <v xml:space="preserve"> </v>
      </c>
      <c r="U9" s="60" t="s">
        <v>45</v>
      </c>
      <c r="V9" s="60" t="s">
        <v>15</v>
      </c>
    </row>
    <row r="10" spans="2:22" ht="64.5" customHeight="1" x14ac:dyDescent="0.25">
      <c r="B10" s="71">
        <v>4</v>
      </c>
      <c r="C10" s="72" t="s">
        <v>50</v>
      </c>
      <c r="D10" s="73">
        <v>4</v>
      </c>
      <c r="E10" s="74" t="s">
        <v>19</v>
      </c>
      <c r="F10" s="75" t="s">
        <v>53</v>
      </c>
      <c r="G10" s="5"/>
      <c r="H10" s="76" t="s">
        <v>20</v>
      </c>
      <c r="I10" s="77" t="s">
        <v>35</v>
      </c>
      <c r="J10" s="78" t="s">
        <v>20</v>
      </c>
      <c r="K10" s="78"/>
      <c r="L10" s="79"/>
      <c r="M10" s="80" t="s">
        <v>46</v>
      </c>
      <c r="N10" s="80" t="s">
        <v>47</v>
      </c>
      <c r="O10" s="81" t="s">
        <v>38</v>
      </c>
      <c r="P10" s="82">
        <f>D10*Q10</f>
        <v>4000</v>
      </c>
      <c r="Q10" s="83">
        <v>1000</v>
      </c>
      <c r="R10" s="6"/>
      <c r="S10" s="84">
        <f>D10*R10</f>
        <v>0</v>
      </c>
      <c r="T10" s="85" t="str">
        <f t="shared" si="1"/>
        <v xml:space="preserve"> </v>
      </c>
      <c r="U10" s="78" t="s">
        <v>52</v>
      </c>
      <c r="V10" s="78" t="s">
        <v>13</v>
      </c>
    </row>
    <row r="11" spans="2:22" ht="64.5" customHeight="1" thickBot="1" x14ac:dyDescent="0.3">
      <c r="B11" s="86">
        <v>5</v>
      </c>
      <c r="C11" s="87" t="s">
        <v>51</v>
      </c>
      <c r="D11" s="88">
        <v>2</v>
      </c>
      <c r="E11" s="89" t="s">
        <v>19</v>
      </c>
      <c r="F11" s="90" t="s">
        <v>54</v>
      </c>
      <c r="G11" s="7"/>
      <c r="H11" s="91" t="s">
        <v>20</v>
      </c>
      <c r="I11" s="92"/>
      <c r="J11" s="93"/>
      <c r="K11" s="93"/>
      <c r="L11" s="94"/>
      <c r="M11" s="95"/>
      <c r="N11" s="95"/>
      <c r="O11" s="96"/>
      <c r="P11" s="97">
        <f>D11*Q11</f>
        <v>2600</v>
      </c>
      <c r="Q11" s="98">
        <v>1300</v>
      </c>
      <c r="R11" s="8"/>
      <c r="S11" s="99">
        <f>D11*R11</f>
        <v>0</v>
      </c>
      <c r="T11" s="100" t="str">
        <f t="shared" si="1"/>
        <v xml:space="preserve"> </v>
      </c>
      <c r="U11" s="93"/>
      <c r="V11" s="93"/>
    </row>
    <row r="12" spans="2:22" ht="265.5" customHeight="1" thickBot="1" x14ac:dyDescent="0.3">
      <c r="B12" s="101">
        <v>6</v>
      </c>
      <c r="C12" s="102" t="s">
        <v>57</v>
      </c>
      <c r="D12" s="103">
        <v>1</v>
      </c>
      <c r="E12" s="104" t="s">
        <v>19</v>
      </c>
      <c r="F12" s="105" t="s">
        <v>58</v>
      </c>
      <c r="G12" s="9"/>
      <c r="H12" s="106" t="s">
        <v>20</v>
      </c>
      <c r="I12" s="107" t="s">
        <v>35</v>
      </c>
      <c r="J12" s="107" t="s">
        <v>20</v>
      </c>
      <c r="K12" s="104"/>
      <c r="L12" s="108"/>
      <c r="M12" s="109" t="s">
        <v>55</v>
      </c>
      <c r="N12" s="109" t="s">
        <v>56</v>
      </c>
      <c r="O12" s="110" t="s">
        <v>38</v>
      </c>
      <c r="P12" s="111">
        <f>D12*Q12</f>
        <v>2000</v>
      </c>
      <c r="Q12" s="112">
        <v>2000</v>
      </c>
      <c r="R12" s="10"/>
      <c r="S12" s="113">
        <f>D12*R12</f>
        <v>0</v>
      </c>
      <c r="T12" s="114" t="str">
        <f t="shared" ref="T12" si="2">IF(ISNUMBER(R12), IF(R12&gt;Q12,"NEVYHOVUJE","VYHOVUJE")," ")</f>
        <v xml:space="preserve"> </v>
      </c>
      <c r="U12" s="104"/>
      <c r="V12" s="104" t="s">
        <v>16</v>
      </c>
    </row>
    <row r="13" spans="2:22" ht="13.5" customHeight="1" thickTop="1" thickBot="1" x14ac:dyDescent="0.3">
      <c r="C13" s="15"/>
      <c r="D13" s="15"/>
      <c r="E13" s="15"/>
      <c r="F13" s="15"/>
      <c r="G13" s="15"/>
      <c r="H13" s="15"/>
      <c r="I13" s="15"/>
      <c r="J13" s="15"/>
      <c r="N13" s="15"/>
      <c r="O13" s="15"/>
      <c r="P13" s="15"/>
      <c r="S13" s="115"/>
    </row>
    <row r="14" spans="2:22" ht="60.75" customHeight="1" thickTop="1" thickBot="1" x14ac:dyDescent="0.3">
      <c r="B14" s="116" t="s">
        <v>10</v>
      </c>
      <c r="C14" s="117"/>
      <c r="D14" s="117"/>
      <c r="E14" s="117"/>
      <c r="F14" s="117"/>
      <c r="G14" s="117"/>
      <c r="H14" s="118"/>
      <c r="I14" s="119"/>
      <c r="J14" s="119"/>
      <c r="K14" s="119"/>
      <c r="L14" s="120"/>
      <c r="M14" s="20"/>
      <c r="N14" s="20"/>
      <c r="O14" s="121"/>
      <c r="P14" s="121"/>
      <c r="Q14" s="122" t="s">
        <v>11</v>
      </c>
      <c r="R14" s="123" t="s">
        <v>12</v>
      </c>
      <c r="S14" s="124"/>
      <c r="T14" s="125"/>
      <c r="U14" s="37"/>
      <c r="V14" s="126"/>
    </row>
    <row r="15" spans="2:22" ht="33" customHeight="1" thickTop="1" thickBot="1" x14ac:dyDescent="0.3">
      <c r="B15" s="127" t="s">
        <v>17</v>
      </c>
      <c r="C15" s="127"/>
      <c r="D15" s="127"/>
      <c r="E15" s="127"/>
      <c r="F15" s="127"/>
      <c r="G15" s="127"/>
      <c r="H15" s="127"/>
      <c r="I15" s="127"/>
      <c r="J15" s="127"/>
      <c r="L15" s="17"/>
      <c r="M15" s="17"/>
      <c r="N15" s="17"/>
      <c r="O15" s="128"/>
      <c r="P15" s="128"/>
      <c r="Q15" s="129">
        <f>SUM(P7:P12)</f>
        <v>21050</v>
      </c>
      <c r="R15" s="130">
        <f>SUM(S7:S12)</f>
        <v>0</v>
      </c>
      <c r="S15" s="131"/>
      <c r="T15" s="132"/>
    </row>
    <row r="16" spans="2:22" ht="14.25" customHeight="1" thickTop="1" x14ac:dyDescent="0.25"/>
    <row r="17" spans="2:7" ht="14.25" customHeight="1" x14ac:dyDescent="0.25"/>
    <row r="18" spans="2:7" ht="42" customHeight="1" x14ac:dyDescent="0.25">
      <c r="B18" s="134" t="s">
        <v>34</v>
      </c>
      <c r="C18" s="134"/>
      <c r="D18" s="134"/>
      <c r="E18" s="134"/>
      <c r="F18" s="134"/>
      <c r="G18" s="134"/>
    </row>
    <row r="19" spans="2:7" ht="14.25" customHeight="1" x14ac:dyDescent="0.25"/>
    <row r="20" spans="2:7" ht="14.25" customHeight="1" x14ac:dyDescent="0.25"/>
    <row r="21" spans="2:7" ht="14.25" customHeight="1" x14ac:dyDescent="0.25"/>
    <row r="22" spans="2:7" ht="14.25" customHeight="1" x14ac:dyDescent="0.25"/>
    <row r="23" spans="2:7" ht="14.25" customHeight="1" x14ac:dyDescent="0.25"/>
    <row r="24" spans="2:7" ht="14.25" customHeight="1" x14ac:dyDescent="0.25"/>
    <row r="25" spans="2:7" ht="14.25" customHeight="1" x14ac:dyDescent="0.25"/>
    <row r="26" spans="2:7" ht="14.25" customHeight="1" x14ac:dyDescent="0.25"/>
    <row r="27" spans="2:7" ht="14.25" customHeight="1" x14ac:dyDescent="0.25"/>
    <row r="28" spans="2:7" ht="14.25" customHeight="1" x14ac:dyDescent="0.25"/>
    <row r="29" spans="2:7" ht="14.25" customHeight="1" x14ac:dyDescent="0.25"/>
    <row r="30" spans="2:7" ht="14.25" customHeight="1" x14ac:dyDescent="0.25"/>
    <row r="31" spans="2:7" ht="14.25" customHeight="1" x14ac:dyDescent="0.25"/>
    <row r="32" spans="2:7"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sheetData>
  <sheetProtection algorithmName="SHA-512" hashValue="eChHydM79ljX4kz0G/O1/ErLNdElFiU56F4K9ixJFJHEwuWD7KjtMtHKUML+Nsj6Zff8kzAgEFFByhvNFMsstA==" saltValue="2eqQQRFJ7wDGKTzb1MvK3Q==" spinCount="100000" sheet="1" objects="1" scenarios="1"/>
  <mergeCells count="15">
    <mergeCell ref="U10:U11"/>
    <mergeCell ref="V10:V11"/>
    <mergeCell ref="B1:D1"/>
    <mergeCell ref="I10:I11"/>
    <mergeCell ref="J10:J11"/>
    <mergeCell ref="K10:K11"/>
    <mergeCell ref="L10:L11"/>
    <mergeCell ref="M10:M11"/>
    <mergeCell ref="N10:N11"/>
    <mergeCell ref="O10:O11"/>
    <mergeCell ref="B14:G14"/>
    <mergeCell ref="R14:T14"/>
    <mergeCell ref="B18:G18"/>
    <mergeCell ref="R15:T15"/>
    <mergeCell ref="B15:J15"/>
  </mergeCells>
  <conditionalFormatting sqref="B7:B12">
    <cfRule type="cellIs" dxfId="11" priority="11" operator="greaterThanOrEqual">
      <formula>1</formula>
    </cfRule>
    <cfRule type="containsBlanks" dxfId="10" priority="12">
      <formula>LEN(TRIM(B7))=0</formula>
    </cfRule>
  </conditionalFormatting>
  <conditionalFormatting sqref="D7:D12">
    <cfRule type="containsBlanks" dxfId="9" priority="5">
      <formula>LEN(TRIM(D7))=0</formula>
    </cfRule>
  </conditionalFormatting>
  <conditionalFormatting sqref="G7:H12">
    <cfRule type="notContainsBlanks" dxfId="8" priority="1">
      <formula>LEN(TRIM(G7))&gt;0</formula>
    </cfRule>
    <cfRule type="notContainsBlanks" dxfId="7" priority="2">
      <formula>LEN(TRIM(G7))&gt;0</formula>
    </cfRule>
    <cfRule type="notContainsBlanks" dxfId="6" priority="3">
      <formula>LEN(TRIM(G7))&gt;0</formula>
    </cfRule>
    <cfRule type="containsBlanks" dxfId="5" priority="4">
      <formula>LEN(TRIM(G7))=0</formula>
    </cfRule>
  </conditionalFormatting>
  <conditionalFormatting sqref="R7:R12">
    <cfRule type="notContainsBlanks" dxfId="4" priority="6">
      <formula>LEN(TRIM(R7))&gt;0</formula>
    </cfRule>
    <cfRule type="notContainsBlanks" dxfId="3" priority="7">
      <formula>LEN(TRIM(R7))&gt;0</formula>
    </cfRule>
    <cfRule type="containsBlanks" dxfId="2" priority="8">
      <formula>LEN(TRIM(R7))=0</formula>
    </cfRule>
  </conditionalFormatting>
  <conditionalFormatting sqref="T7:T12">
    <cfRule type="cellIs" dxfId="1" priority="9" operator="equal">
      <formula>"NEVYHOVUJE"</formula>
    </cfRule>
    <cfRule type="cellIs" dxfId="0" priority="10" operator="equal">
      <formula>"VYHOVUJE"</formula>
    </cfRule>
  </conditionalFormatting>
  <dataValidations count="2">
    <dataValidation type="list" allowBlank="1" showInputMessage="1" showErrorMessage="1" sqref="J7:J10 J12" xr:uid="{C94306C9-61CF-4E17-91AB-BD47E1DFF943}">
      <formula1>"ANO,NE"</formula1>
    </dataValidation>
    <dataValidation type="list" showInputMessage="1" showErrorMessage="1" sqref="E7:E12" xr:uid="{00000000-0002-0000-0000-000001000000}">
      <formula1>"ks,bal,sada,"</formula1>
    </dataValidation>
  </dataValidations>
  <pageMargins left="0.18" right="0.18" top="0.78740157480314965" bottom="0.78740157480314965" header="0.31496062992125984" footer="0.31496062992125984"/>
  <pageSetup paperSize="9" scale="2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FB2C1E0-AE6F-4F90-BFE6-E5D92C2660AF}">
          <x14:formula1>
            <xm:f>#REF!</xm:f>
          </x14:formula1>
          <xm:sqref>V7:V10 V12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AVT</vt:lpstr>
      <vt:lpstr>AVT!Oblast_tisku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Hana Pešková</cp:lastModifiedBy>
  <cp:revision>1</cp:revision>
  <cp:lastPrinted>2024-10-10T05:24:41Z</cp:lastPrinted>
  <dcterms:created xsi:type="dcterms:W3CDTF">2014-03-05T12:43:32Z</dcterms:created>
  <dcterms:modified xsi:type="dcterms:W3CDTF">2024-10-16T09:15:44Z</dcterms:modified>
</cp:coreProperties>
</file>