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34\1 výzva\"/>
    </mc:Choice>
  </mc:AlternateContent>
  <xr:revisionPtr revIDLastSave="0" documentId="13_ncr:1_{A7E26293-DDAC-41BD-A382-4CA55FB8A5E8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9" i="1"/>
  <c r="O9" i="1"/>
  <c r="O8" i="1" l="1"/>
  <c r="R8" i="1"/>
  <c r="S8" i="1"/>
  <c r="R7" i="1"/>
  <c r="S7" i="1"/>
  <c r="O7" i="1"/>
  <c r="P12" i="1" l="1"/>
  <c r="Q12" i="1"/>
</calcChain>
</file>

<file path=xl/sharedStrings.xml><?xml version="1.0" encoding="utf-8"?>
<sst xmlns="http://schemas.openxmlformats.org/spreadsheetml/2006/main" count="52" uniqueCount="45">
  <si>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</si>
  <si>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</si>
  <si>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</si>
  <si>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</si>
  <si>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</si>
  <si>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</si>
  <si>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</si>
  <si>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</si>
  <si>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</si>
  <si>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</si>
  <si>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</si>
  <si>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</si>
  <si>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</si>
  <si>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31120000-3 - Generátory </t>
  </si>
  <si>
    <t xml:space="preserve">31155000-7 - Měniče </t>
  </si>
  <si>
    <t>38342000-4 - Osciloskopy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</si>
  <si>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</si>
  <si>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</si>
  <si>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</si>
  <si>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</si>
  <si>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</si>
  <si>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</si>
  <si>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</si>
  <si>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</si>
  <si>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</si>
  <si>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</si>
  <si>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</si>
  <si>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</si>
  <si>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</si>
  <si>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t>ANO</t>
  </si>
  <si>
    <t>Laboratorní zdroj</t>
  </si>
  <si>
    <t xml:space="preserve">Příloha č. 2 Kupní smlouvy - technická specifikace
Laboratorní a měřící technika (III.) 034 - 2024 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</si>
  <si>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</si>
  <si>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</si>
  <si>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USB osciloskop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</si>
  <si>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</si>
  <si>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</si>
  <si>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SMARTMon - Mobilní autonomní jednotka pro vícedenní onsite diagnostiku
Číslo projektu: TK04020088</t>
  </si>
  <si>
    <t>30 dní</t>
  </si>
  <si>
    <t>Ing. Tomáš Řeřicha, Ph.D.,
Tel.: 737 488 958,
37763 4534</t>
  </si>
  <si>
    <t>Univerzitní 26, 
Fakulta elektrotechnická - Katedra materiálů a technologií,
místnost EK 415</t>
  </si>
  <si>
    <t>Regulovatelný autotransformátor</t>
  </si>
  <si>
    <t>Laboratorní zdroj
- 3 nezávislé kanály
- nastavení proudů a napětí jemnými potenciometry
- LED displej
- nastavení napětí 0 až 32V s rozlišením 10mV
- nastavení proudů 0 až 3A s rozlišením 1mA
- práce alespoň dvou kanálů v režimech konstantí napětí, konstantní proud
- přesnost nastavení napětí: ±(0,1% měřené hodnoty +30mV)
- přesnost nastavení proudu: ±(0,3% měřené hodnoty +10mA)
- zvlnění a šum (20Hz až 20MHz) na výstupech min. dvou kanálů: ≤1mV RMS / ≤3mA RMS
- ochrana proti přetížení i přehřátí</t>
  </si>
  <si>
    <t>Zapouzdřený regulovatelný autotransformátor
- napětí primárního vinutí 230V AC
- výstupní napětí 0 až 260V
- plynulá regulace
- stupeň krytí min. IP20</t>
  </si>
  <si>
    <t xml:space="preserve">USB osciloskop
- dva kanály, šířka pásma min. 100MHz
- 14bit A/D převodník
- časová základna: 5ns..100s
- funkční generátor (0.1 Hz - 5 MHz), (funkce sinus, obdelník, impulz, rampa)
- vstupní impedance 1MΩ
- komunikace min.: UCB-C, LAN, Wi-Fi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</si>
</sst>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6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3" fontId="0" fillId="3" borderId="8" xfId="0" applyNumberForma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4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" fontId="0" fillId="4" borderId="10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0" fillId="4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164" fontId="14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5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5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0"/>
  <sheetViews>
    <sheetView tabSelected="1" topLeftCell="C1" zoomScaleNormal="100" workbookViewId="0">
      <selection activeCell="G7" sqref="G7:G9"/>
    </sheetView>
  </sheetViews>
  <sheetFormatPr defaultRowHeight="15" x14ac:dyDescent="0.25"/>
  <cols>
    <col min="1" max="1" width="1.42578125" customWidth="1"/>
    <col min="2" max="2" width="5.7109375" customWidth="1"/>
    <col min="3" max="3" width="43" style="1" customWidth="1"/>
    <col min="4" max="4" width="11.7109375" style="2" customWidth="1"/>
    <col min="5" max="5" width="11.140625" style="3" customWidth="1"/>
    <col min="6" max="6" width="103.140625" style="1" customWidth="1"/>
    <col min="7" max="7" width="35.85546875" style="4" customWidth="1"/>
    <col min="8" max="8" width="22.85546875" style="4" customWidth="1"/>
    <col min="9" max="9" width="15.140625" style="1" customWidth="1"/>
    <col min="10" max="10" width="45.5703125" customWidth="1"/>
    <col min="11" max="11" width="26.85546875" customWidth="1"/>
    <col min="12" max="12" width="27.7109375" customWidth="1"/>
    <col min="13" max="13" width="32.7109375" style="4" customWidth="1"/>
    <col min="14" max="14" width="27.28515625" style="4" customWidth="1"/>
    <col min="15" max="15" width="17.710937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2.85546875" style="5" customWidth="1"/>
  </cols>
  <sheetData>
    <row r="1" spans="1:21" ht="39.75" customHeight="1" x14ac:dyDescent="0.25">
      <c r="B1" s="76" t="s">
        <v>31</v>
      </c>
      <c r="C1" s="77"/>
      <c r="D1" s="77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7.25" customHeight="1" x14ac:dyDescent="0.25">
      <c r="B3" s="14"/>
      <c r="C3" s="12" t="s">
        <v>0</v>
      </c>
      <c r="D3" s="13"/>
      <c r="E3" s="13"/>
      <c r="F3" s="13"/>
      <c r="G3" s="78"/>
      <c r="H3" s="78"/>
      <c r="I3" s="78"/>
      <c r="J3" s="78"/>
      <c r="K3" s="78"/>
      <c r="L3" s="78"/>
      <c r="M3" s="78"/>
      <c r="N3" s="78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16</v>
      </c>
      <c r="D6" s="22" t="s">
        <v>4</v>
      </c>
      <c r="E6" s="22" t="s">
        <v>17</v>
      </c>
      <c r="F6" s="22" t="s">
        <v>18</v>
      </c>
      <c r="G6" s="23" t="s">
        <v>5</v>
      </c>
      <c r="H6" s="22" t="s">
        <v>19</v>
      </c>
      <c r="I6" s="22" t="s">
        <v>20</v>
      </c>
      <c r="J6" s="22" t="s">
        <v>36</v>
      </c>
      <c r="K6" s="22" t="s">
        <v>21</v>
      </c>
      <c r="L6" s="48" t="s">
        <v>22</v>
      </c>
      <c r="M6" s="22" t="s">
        <v>23</v>
      </c>
      <c r="N6" s="22" t="s">
        <v>33</v>
      </c>
      <c r="O6" s="22" t="s">
        <v>24</v>
      </c>
      <c r="P6" s="22" t="s">
        <v>6</v>
      </c>
      <c r="Q6" s="24" t="s">
        <v>7</v>
      </c>
      <c r="R6" s="48" t="s">
        <v>8</v>
      </c>
      <c r="S6" s="48" t="s">
        <v>9</v>
      </c>
      <c r="T6" s="22" t="s">
        <v>25</v>
      </c>
      <c r="U6" s="22" t="s">
        <v>26</v>
      </c>
    </row>
    <row r="7" spans="1:21" ht="151.5" customHeight="1" thickTop="1" thickBot="1" x14ac:dyDescent="0.3">
      <c r="A7" s="25"/>
      <c r="B7" s="34">
        <v>1</v>
      </c>
      <c r="C7" s="35" t="s">
        <v>34</v>
      </c>
      <c r="D7" s="36">
        <v>2</v>
      </c>
      <c r="E7" s="37" t="s">
        <v>28</v>
      </c>
      <c r="F7" s="38" t="s">
        <v>44</v>
      </c>
      <c r="G7" s="91"/>
      <c r="H7" s="39" t="s">
        <v>35</v>
      </c>
      <c r="I7" s="37" t="s">
        <v>29</v>
      </c>
      <c r="J7" s="47" t="s">
        <v>37</v>
      </c>
      <c r="K7" s="40"/>
      <c r="L7" s="39" t="s">
        <v>39</v>
      </c>
      <c r="M7" s="39" t="s">
        <v>40</v>
      </c>
      <c r="N7" s="41" t="s">
        <v>38</v>
      </c>
      <c r="O7" s="42">
        <f>P7*D7</f>
        <v>21000</v>
      </c>
      <c r="P7" s="43">
        <v>10500</v>
      </c>
      <c r="Q7" s="94"/>
      <c r="R7" s="44">
        <f>D7*Q7</f>
        <v>0</v>
      </c>
      <c r="S7" s="45" t="str">
        <f t="shared" ref="S7" si="0">IF(ISNUMBER(Q7), IF(Q7&gt;P7,"NEVYHOVUJE","VYHOVUJE")," ")</f>
        <v xml:space="preserve"> </v>
      </c>
      <c r="T7" s="37"/>
      <c r="U7" s="46" t="s">
        <v>15</v>
      </c>
    </row>
    <row r="8" spans="1:21" ht="108" customHeight="1" x14ac:dyDescent="0.25">
      <c r="A8" s="25"/>
      <c r="B8" s="50">
        <v>2</v>
      </c>
      <c r="C8" s="51" t="s">
        <v>41</v>
      </c>
      <c r="D8" s="52">
        <v>1</v>
      </c>
      <c r="E8" s="53" t="s">
        <v>28</v>
      </c>
      <c r="F8" s="54" t="s">
        <v>43</v>
      </c>
      <c r="G8" s="92"/>
      <c r="H8" s="75" t="s">
        <v>35</v>
      </c>
      <c r="I8" s="69" t="s">
        <v>32</v>
      </c>
      <c r="J8" s="71"/>
      <c r="K8" s="73"/>
      <c r="L8" s="75" t="s">
        <v>39</v>
      </c>
      <c r="M8" s="75" t="s">
        <v>40</v>
      </c>
      <c r="N8" s="89" t="s">
        <v>38</v>
      </c>
      <c r="O8" s="55">
        <f>P8*D8</f>
        <v>9800</v>
      </c>
      <c r="P8" s="56">
        <v>9800</v>
      </c>
      <c r="Q8" s="95"/>
      <c r="R8" s="57">
        <f>D8*Q8</f>
        <v>0</v>
      </c>
      <c r="S8" s="58" t="str">
        <f t="shared" ref="S8" si="1">IF(ISNUMBER(Q8), IF(Q8&gt;P8,"NEVYHOVUJE","VYHOVUJE")," ")</f>
        <v xml:space="preserve"> </v>
      </c>
      <c r="T8" s="69"/>
      <c r="U8" s="59" t="s">
        <v>14</v>
      </c>
    </row>
    <row r="9" spans="1:21" ht="199.5" customHeight="1" thickBot="1" x14ac:dyDescent="0.3">
      <c r="A9" s="25"/>
      <c r="B9" s="60">
        <v>3</v>
      </c>
      <c r="C9" s="61" t="s">
        <v>30</v>
      </c>
      <c r="D9" s="62">
        <v>1</v>
      </c>
      <c r="E9" s="49" t="s">
        <v>28</v>
      </c>
      <c r="F9" s="63" t="s">
        <v>42</v>
      </c>
      <c r="G9" s="93"/>
      <c r="H9" s="88"/>
      <c r="I9" s="70"/>
      <c r="J9" s="72"/>
      <c r="K9" s="74"/>
      <c r="L9" s="72"/>
      <c r="M9" s="74"/>
      <c r="N9" s="90"/>
      <c r="O9" s="64">
        <f>P9*D9</f>
        <v>6000</v>
      </c>
      <c r="P9" s="65">
        <v>6000</v>
      </c>
      <c r="Q9" s="96"/>
      <c r="R9" s="66">
        <f>D9*Q9</f>
        <v>0</v>
      </c>
      <c r="S9" s="67" t="str">
        <f t="shared" ref="S9" si="2">IF(ISNUMBER(Q9), IF(Q9&gt;P9,"NEVYHOVUJE","VYHOVUJE")," ")</f>
        <v xml:space="preserve"> </v>
      </c>
      <c r="T9" s="70"/>
      <c r="U9" s="68" t="s">
        <v>13</v>
      </c>
    </row>
    <row r="10" spans="1:21" ht="16.5" thickTop="1" thickBot="1" x14ac:dyDescent="0.3">
      <c r="C10"/>
      <c r="D10"/>
      <c r="E10"/>
      <c r="F10"/>
      <c r="G10"/>
      <c r="H10"/>
      <c r="I10"/>
      <c r="M10"/>
      <c r="N10"/>
      <c r="O10"/>
    </row>
    <row r="11" spans="1:21" ht="60.75" customHeight="1" thickTop="1" thickBot="1" x14ac:dyDescent="0.3">
      <c r="B11" s="79" t="s">
        <v>10</v>
      </c>
      <c r="C11" s="80"/>
      <c r="D11" s="80"/>
      <c r="E11" s="80"/>
      <c r="F11" s="80"/>
      <c r="G11" s="80"/>
      <c r="H11" s="26"/>
      <c r="I11" s="26"/>
      <c r="J11" s="26"/>
      <c r="K11" s="9"/>
      <c r="L11" s="9"/>
      <c r="M11" s="9"/>
      <c r="N11" s="27"/>
      <c r="O11" s="27"/>
      <c r="P11" s="28" t="s">
        <v>11</v>
      </c>
      <c r="Q11" s="81" t="s">
        <v>12</v>
      </c>
      <c r="R11" s="82"/>
      <c r="S11" s="83"/>
      <c r="T11" s="20"/>
      <c r="U11" s="29"/>
    </row>
    <row r="12" spans="1:21" ht="33" customHeight="1" thickTop="1" thickBot="1" x14ac:dyDescent="0.3">
      <c r="B12" s="84" t="s">
        <v>27</v>
      </c>
      <c r="C12" s="84"/>
      <c r="D12" s="84"/>
      <c r="E12" s="84"/>
      <c r="F12" s="84"/>
      <c r="G12" s="84"/>
      <c r="H12" s="30"/>
      <c r="K12" s="7"/>
      <c r="L12" s="7"/>
      <c r="M12" s="7"/>
      <c r="N12" s="31"/>
      <c r="O12" s="31"/>
      <c r="P12" s="32">
        <f>SUM(O7:O9)</f>
        <v>36800</v>
      </c>
      <c r="Q12" s="85">
        <f>SUM(R7:R9)</f>
        <v>0</v>
      </c>
      <c r="R12" s="86"/>
      <c r="S12" s="87"/>
    </row>
    <row r="13" spans="1:21" ht="14.25" customHeight="1" thickTop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  <row r="209" spans="3:9" x14ac:dyDescent="0.25">
      <c r="C209"/>
      <c r="E209"/>
      <c r="F209"/>
      <c r="I209"/>
    </row>
    <row r="210" spans="3:9" x14ac:dyDescent="0.25">
      <c r="C210"/>
      <c r="E210"/>
      <c r="F210"/>
      <c r="I210"/>
    </row>
  </sheetData>
  <sheetProtection algorithmName="SHA-512" hashValue="p9IJOUpWru7Y5yHfLMYFZBRXapmABwAmflaf4gF5uYZQL9FT1cKOblTIq8VsHfmkqBpyWU2TymPHTdz53oZahQ==" saltValue="FqunAJ4NbUW8lUU7ZN+vaw==" spinCount="100000" sheet="1" objects="1" scenarios="1"/>
  <mergeCells count="14">
    <mergeCell ref="B1:D1"/>
    <mergeCell ref="G3:N3"/>
    <mergeCell ref="B11:G11"/>
    <mergeCell ref="Q11:S11"/>
    <mergeCell ref="B12:G12"/>
    <mergeCell ref="Q12:S12"/>
    <mergeCell ref="H8:H9"/>
    <mergeCell ref="I8:I9"/>
    <mergeCell ref="N8:N9"/>
    <mergeCell ref="T8:T9"/>
    <mergeCell ref="J8:J9"/>
    <mergeCell ref="K8:K9"/>
    <mergeCell ref="L8:L9"/>
    <mergeCell ref="M8:M9"/>
  </mergeCells>
  <conditionalFormatting sqref="B7:B9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:D9">
    <cfRule type="containsBlanks" dxfId="6" priority="1">
      <formula>LEN(TRIM(D7))=0</formula>
    </cfRule>
  </conditionalFormatting>
  <conditionalFormatting sqref="G7:G9 Q7:Q9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:G9">
    <cfRule type="notContainsBlanks" dxfId="2" priority="83">
      <formula>LEN(TRIM(G7))&gt;0</formula>
    </cfRule>
  </conditionalFormatting>
  <conditionalFormatting sqref="S7:S9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 I8" xr:uid="{7EF69613-2050-4872-828B-4C34F2407042}">
      <formula1>"ANO,NE"</formula1>
    </dataValidation>
    <dataValidation type="list" showInputMessage="1" showErrorMessage="1" sqref="E7:E9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2024-10-10T07:36:59Z</cp:lastPrinted>
  <dcterms:created xsi:type="dcterms:W3CDTF">2014-03-05T12:43:32Z</dcterms:created>
  <dcterms:modified xsi:type="dcterms:W3CDTF">2024-10-14T05:26:20Z</dcterms:modified>
</cp:coreProperties>
</file>