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51-2024\1 změna ZD\"/>
    </mc:Choice>
  </mc:AlternateContent>
  <xr:revisionPtr revIDLastSave="0" documentId="13_ncr:1_{E50E6D25-E9B5-4081-8B11-9AF344F3B61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8" i="1"/>
  <c r="P8" i="1"/>
  <c r="S7" i="1" l="1"/>
  <c r="R11" i="1" s="1"/>
  <c r="P7" i="1"/>
  <c r="Q11" i="1" s="1"/>
  <c r="T7" i="1" l="1"/>
</calcChain>
</file>

<file path=xl/sharedStrings.xml><?xml version="1.0" encoding="utf-8"?>
<sst xmlns="http://schemas.openxmlformats.org/spreadsheetml/2006/main" count="51" uniqueCount="43">
  <si>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</si>
  <si>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</si>
  <si>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</si>
  <si>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</si>
  <si>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</si>
  <si>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</si>
  <si>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</si>
  <si>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</si>
  <si>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</si>
  <si>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</si>
  <si>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</si>
  <si>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</si>
  <si>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</si>
  <si>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32321000-9 - Videoprojektory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</si>
  <si>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</si>
  <si>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Odkaz na  splnění požadavku 
TCO Certified / Energy star, </t>
    </r>
    <r>
      <rPr>
        <b/>
        <sz val="11"/>
        <color rgb="FFFF0000"/>
        <rFont val="Calibri"/>
        <family val="2"/>
        <charset val="238"/>
        <scheme val="minor"/>
      </rPr>
      <t xml:space="preserve">*
</t>
    </r>
  </si>
  <si>
    <t>ks</t>
  </si>
  <si>
    <t>NE</t>
  </si>
  <si>
    <t>Měrná jednotka [MJ]</t>
  </si>
  <si>
    <t xml:space="preserve">Popis </t>
  </si>
  <si>
    <t>Název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</si>
  <si>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</si>
  <si>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</si>
  <si>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</si>
  <si>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</si>
  <si>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
</t>
  </si>
  <si>
    <t xml:space="preserve">POZNÁMKA 
</t>
  </si>
  <si>
    <t xml:space="preserve">CPV - výběr
AUDIOVIZUÁLNÍ TECHNIKA
</t>
  </si>
  <si>
    <t>Pokud financováno z projektových prostředků, pak ŘEŠITEL uvede:  NÁZEV A ČÍSLO DOTAČNÍHO PROJEKTU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</si>
  <si>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</si>
  <si>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</si>
  <si>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V případě, že se dodavatel při předání zboží na některá uvedená tel. čísla nedovolá, bude v takovém případě volat tel. 377 631 320.</t>
  </si>
  <si>
    <t>Samostatná faktura</t>
  </si>
  <si>
    <t>14 dní</t>
  </si>
  <si>
    <t>Datový projektor</t>
  </si>
  <si>
    <t>Bc. Václav Křepel, 
Tel.: 37763 5009, 
725 816 890</t>
  </si>
  <si>
    <t>Rozlišení min. 1920 x 1200 (VUXGA).
Technologie: 3LCD.
Svítivost min. 5000 ANSI lumenu.
Svítivost ECO: min. 3800 ANSI lumenu.
Kontrast: min. 15000:1.
Výkon: min. 300W.
VGA: min. 2x.
HDMI: min. 2x.
USB, MHL, RJ45, repro. 
Dálkové ovládání. 
Projekční vzdálenost: min. 2 m.
Projekční vzdálenost: max. 9 m.
Umístění: na strop.
Bez montáze. 
Hmotnost max. 4,7 kg.</t>
  </si>
  <si>
    <t>Příloha č. 2 Kupní smlouvy - Technická specifikace
Audiovizuální technika (II.) 051 - 2024</t>
  </si>
  <si>
    <t>Mgr. Barbora Polifková,
Tel.: 776 848 085,
37763 5353</t>
  </si>
  <si>
    <t>Sedláčkova 38, 
301 00 Plzeň, 
Fakulta filozofická - Děkanát,
místnsot SO 204</t>
  </si>
  <si>
    <t>Sedláčkova 15, 
301 00 Plzeň,
Fakulta filozofická - Katedra blízkovýchodních studií,
místnost SP 118</t>
  </si>
  <si>
    <t>21 dní</t>
  </si>
  <si>
    <t>Rozlišení min. 1920 x 1200 (VUXGA).
Technologie: 3LCD.
Svítivost: min. 5000 ANSI lumenu.
Svítivost ECO: min. 3800 ANSI lumenu.
Kontrast: min. 15000:1.
Výkon: min. 300W.
VGA: min. 2x.
HDMI: min. 2x.
USB, MHL, RJ45, repro. 
Dálkové ovládání.
Projekční vzdálenost: min. 2 m.
Projekční vzdálenost: max. 9 m.
Umístění: na strop.
Bez montáže.
Hmotnost max. 4.7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</si>
</sst>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6" fillId="0" borderId="0"/>
  </cellStyleXfs>
  <cellXfs count="85">
    <xf numFmtId="0" fontId="0" fillId="0" borderId="0" xfId="0"/>
    <xf numFmtId="0" fontId="14" fillId="4" borderId="9" xfId="0" applyFont="1" applyFill="1" applyBorder="1" applyAlignment="1" applyProtection="1">
      <alignment horizontal="left" vertical="center" wrapText="1" indent="1"/>
      <protection locked="0"/>
    </xf>
    <xf numFmtId="164" fontId="14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4" fillId="4" borderId="12" xfId="0" applyFont="1" applyFill="1" applyBorder="1" applyAlignment="1" applyProtection="1">
      <alignment horizontal="left" vertical="center" wrapText="1" indent="1"/>
      <protection locked="0"/>
    </xf>
    <xf numFmtId="164" fontId="14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2" borderId="3" xfId="0" applyFont="1" applyFill="1" applyBorder="1" applyAlignment="1" applyProtection="1">
      <alignment horizontal="center" vertical="center" textRotation="90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13" fillId="5" borderId="7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 vertical="center" wrapText="1" indent="1"/>
    </xf>
    <xf numFmtId="0" fontId="21" fillId="4" borderId="9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3" fontId="0" fillId="2" borderId="11" xfId="0" applyNumberForma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 wrapText="1" indent="1"/>
    </xf>
    <xf numFmtId="0" fontId="21" fillId="4" borderId="12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0" borderId="6" xfId="0" applyBorder="1" applyProtection="1"/>
    <xf numFmtId="0" fontId="9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3" fillId="5" borderId="3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19" fillId="0" borderId="0" xfId="0" applyFont="1" applyAlignment="1" applyProtection="1">
      <alignment horizontal="left" vertical="center" wrapText="1"/>
    </xf>
    <xf numFmtId="164" fontId="15" fillId="0" borderId="0" xfId="0" applyNumberFormat="1" applyFont="1" applyAlignment="1" applyProtection="1">
      <alignment horizontal="right" vertical="center" indent="1"/>
    </xf>
    <xf numFmtId="164" fontId="7" fillId="0" borderId="3" xfId="0" applyNumberFormat="1" applyFont="1" applyBorder="1" applyAlignment="1" applyProtection="1">
      <alignment horizontal="center" vertical="center"/>
    </xf>
    <xf numFmtId="164" fontId="7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0" fontId="13" fillId="0" borderId="0" xfId="0" applyFont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1"/>
  <sheetViews>
    <sheetView tabSelected="1" topLeftCell="A2" zoomScale="70" zoomScaleNormal="70" workbookViewId="0">
      <selection activeCell="G7" sqref="G7"/>
    </sheetView>
  </sheetViews>
  <sheetFormatPr defaultRowHeight="15" x14ac:dyDescent="0.25"/>
  <cols>
    <col min="1" max="1" width="1.42578125" style="9" bestFit="1" customWidth="1"/>
    <col min="2" max="2" width="5.7109375" style="9" bestFit="1" customWidth="1"/>
    <col min="3" max="3" width="37.7109375" style="8" bestFit="1" customWidth="1"/>
    <col min="4" max="4" width="9.7109375" style="83" bestFit="1" customWidth="1"/>
    <col min="5" max="5" width="9" style="7" bestFit="1" customWidth="1"/>
    <col min="6" max="6" width="57.42578125" style="8" customWidth="1"/>
    <col min="7" max="7" width="30.85546875" style="8" customWidth="1"/>
    <col min="8" max="8" width="27.5703125" style="8" customWidth="1"/>
    <col min="9" max="9" width="20" style="8" customWidth="1"/>
    <col min="10" max="10" width="18.28515625" style="8" customWidth="1"/>
    <col min="11" max="11" width="27.85546875" style="9" hidden="1" customWidth="1"/>
    <col min="12" max="12" width="23.5703125" style="9" customWidth="1"/>
    <col min="13" max="13" width="25.7109375" style="9" customWidth="1"/>
    <col min="14" max="14" width="29.28515625" style="8" customWidth="1"/>
    <col min="15" max="15" width="26.7109375" style="8" customWidth="1"/>
    <col min="16" max="16" width="16.85546875" style="8" hidden="1" customWidth="1"/>
    <col min="17" max="17" width="24" style="9" bestFit="1" customWidth="1"/>
    <col min="18" max="18" width="20.28515625" style="9" bestFit="1" customWidth="1"/>
    <col min="19" max="19" width="19.7109375" style="9" customWidth="1"/>
    <col min="20" max="20" width="17.85546875" style="9" customWidth="1"/>
    <col min="21" max="21" width="11.140625" style="9" hidden="1" customWidth="1"/>
    <col min="22" max="22" width="36.28515625" style="10" customWidth="1"/>
    <col min="23" max="16384" width="9.140625" style="9"/>
  </cols>
  <sheetData>
    <row r="1" spans="2:22" ht="43.5" customHeight="1" x14ac:dyDescent="0.25">
      <c r="B1" s="5" t="s">
        <v>37</v>
      </c>
      <c r="C1" s="6"/>
      <c r="D1" s="6"/>
    </row>
    <row r="2" spans="2:22" ht="18" customHeight="1" x14ac:dyDescent="0.25">
      <c r="C2" s="9"/>
      <c r="D2" s="11"/>
      <c r="E2" s="12"/>
      <c r="F2" s="13"/>
      <c r="G2" s="13"/>
      <c r="H2" s="13"/>
      <c r="I2" s="9"/>
      <c r="J2" s="14"/>
      <c r="N2" s="15"/>
      <c r="O2" s="13"/>
      <c r="P2" s="13"/>
      <c r="Q2" s="13"/>
      <c r="R2" s="13"/>
      <c r="T2" s="16"/>
      <c r="U2" s="17"/>
      <c r="V2" s="18"/>
    </row>
    <row r="3" spans="2:22" ht="18" customHeight="1" x14ac:dyDescent="0.25">
      <c r="B3" s="19"/>
      <c r="C3" s="20" t="s">
        <v>0</v>
      </c>
      <c r="D3" s="21"/>
      <c r="E3" s="21"/>
      <c r="F3" s="21"/>
      <c r="G3" s="22"/>
      <c r="H3" s="22"/>
      <c r="I3" s="22"/>
      <c r="J3" s="22"/>
      <c r="K3" s="22"/>
      <c r="L3" s="22"/>
      <c r="M3" s="16"/>
      <c r="N3" s="23"/>
      <c r="O3" s="23"/>
      <c r="P3" s="23"/>
      <c r="Q3" s="23"/>
      <c r="R3" s="23"/>
      <c r="T3" s="16"/>
    </row>
    <row r="4" spans="2:22" ht="18" customHeight="1" thickBot="1" x14ac:dyDescent="0.3">
      <c r="B4" s="24"/>
      <c r="C4" s="25" t="s">
        <v>1</v>
      </c>
      <c r="D4" s="21"/>
      <c r="E4" s="21"/>
      <c r="F4" s="21"/>
      <c r="G4" s="21"/>
      <c r="H4" s="21"/>
      <c r="I4" s="16"/>
      <c r="J4" s="16"/>
      <c r="K4" s="16"/>
      <c r="L4" s="16"/>
      <c r="M4" s="16"/>
      <c r="N4" s="13"/>
      <c r="O4" s="13"/>
      <c r="P4" s="13"/>
      <c r="Q4" s="16"/>
      <c r="R4" s="16"/>
      <c r="T4" s="16"/>
    </row>
    <row r="5" spans="2:22" ht="34.5" customHeight="1" thickBot="1" x14ac:dyDescent="0.3">
      <c r="B5" s="26"/>
      <c r="C5" s="27"/>
      <c r="D5" s="28"/>
      <c r="E5" s="28"/>
      <c r="F5" s="13"/>
      <c r="G5" s="29" t="s">
        <v>2</v>
      </c>
      <c r="H5" s="30" t="s">
        <v>2</v>
      </c>
      <c r="I5" s="13"/>
      <c r="J5" s="13"/>
      <c r="N5" s="13"/>
      <c r="O5" s="31"/>
      <c r="P5" s="31"/>
      <c r="R5" s="29" t="s">
        <v>2</v>
      </c>
      <c r="V5" s="14"/>
    </row>
    <row r="6" spans="2:22" ht="76.5" customHeight="1" thickTop="1" thickBot="1" x14ac:dyDescent="0.3">
      <c r="B6" s="32" t="s">
        <v>3</v>
      </c>
      <c r="C6" s="33" t="s">
        <v>20</v>
      </c>
      <c r="D6" s="33" t="s">
        <v>4</v>
      </c>
      <c r="E6" s="33" t="s">
        <v>18</v>
      </c>
      <c r="F6" s="33" t="s">
        <v>19</v>
      </c>
      <c r="G6" s="34" t="s">
        <v>5</v>
      </c>
      <c r="H6" s="34" t="s">
        <v>15</v>
      </c>
      <c r="I6" s="33" t="s">
        <v>21</v>
      </c>
      <c r="J6" s="33" t="s">
        <v>22</v>
      </c>
      <c r="K6" s="33" t="s">
        <v>28</v>
      </c>
      <c r="L6" s="33" t="s">
        <v>23</v>
      </c>
      <c r="M6" s="35" t="s">
        <v>24</v>
      </c>
      <c r="N6" s="33" t="s">
        <v>25</v>
      </c>
      <c r="O6" s="33" t="s">
        <v>29</v>
      </c>
      <c r="P6" s="33" t="s">
        <v>30</v>
      </c>
      <c r="Q6" s="33" t="s">
        <v>6</v>
      </c>
      <c r="R6" s="36" t="s">
        <v>7</v>
      </c>
      <c r="S6" s="35" t="s">
        <v>8</v>
      </c>
      <c r="T6" s="35" t="s">
        <v>9</v>
      </c>
      <c r="U6" s="33" t="s">
        <v>26</v>
      </c>
      <c r="V6" s="37" t="s">
        <v>27</v>
      </c>
    </row>
    <row r="7" spans="2:22" ht="283.14999999999998" customHeight="1" thickTop="1" thickBot="1" x14ac:dyDescent="0.3">
      <c r="B7" s="38">
        <v>1</v>
      </c>
      <c r="C7" s="39" t="s">
        <v>34</v>
      </c>
      <c r="D7" s="40">
        <v>2</v>
      </c>
      <c r="E7" s="41" t="s">
        <v>16</v>
      </c>
      <c r="F7" s="42" t="s">
        <v>36</v>
      </c>
      <c r="G7" s="1"/>
      <c r="H7" s="43" t="s">
        <v>17</v>
      </c>
      <c r="I7" s="39" t="s">
        <v>32</v>
      </c>
      <c r="J7" s="41" t="s">
        <v>17</v>
      </c>
      <c r="K7" s="41"/>
      <c r="L7" s="39"/>
      <c r="M7" s="44" t="s">
        <v>35</v>
      </c>
      <c r="N7" s="45" t="s">
        <v>39</v>
      </c>
      <c r="O7" s="46" t="s">
        <v>33</v>
      </c>
      <c r="P7" s="47">
        <f>D7*Q7</f>
        <v>54000</v>
      </c>
      <c r="Q7" s="48">
        <v>27000</v>
      </c>
      <c r="R7" s="2"/>
      <c r="S7" s="49">
        <f>D7*R7</f>
        <v>0</v>
      </c>
      <c r="T7" s="50" t="str">
        <f t="shared" ref="T7" si="0">IF(ISNUMBER(R7), IF(R7&gt;Q7,"NEVYHOVUJE","VYHOVUJE")," ")</f>
        <v xml:space="preserve"> </v>
      </c>
      <c r="U7" s="41"/>
      <c r="V7" s="41" t="s">
        <v>13</v>
      </c>
    </row>
    <row r="8" spans="2:22" ht="283.14999999999998" customHeight="1" thickBot="1" x14ac:dyDescent="0.3">
      <c r="B8" s="51">
        <v>2</v>
      </c>
      <c r="C8" s="52" t="s">
        <v>34</v>
      </c>
      <c r="D8" s="53">
        <v>1</v>
      </c>
      <c r="E8" s="54"/>
      <c r="F8" s="55" t="s">
        <v>42</v>
      </c>
      <c r="G8" s="3"/>
      <c r="H8" s="56" t="s">
        <v>17</v>
      </c>
      <c r="I8" s="57" t="s">
        <v>32</v>
      </c>
      <c r="J8" s="54" t="s">
        <v>17</v>
      </c>
      <c r="K8" s="54"/>
      <c r="L8" s="58"/>
      <c r="M8" s="59" t="s">
        <v>38</v>
      </c>
      <c r="N8" s="59" t="s">
        <v>40</v>
      </c>
      <c r="O8" s="60" t="s">
        <v>41</v>
      </c>
      <c r="P8" s="61">
        <f>D8*Q8</f>
        <v>27000</v>
      </c>
      <c r="Q8" s="62">
        <v>27000</v>
      </c>
      <c r="R8" s="4"/>
      <c r="S8" s="63">
        <f>D8*R8</f>
        <v>0</v>
      </c>
      <c r="T8" s="64" t="str">
        <f t="shared" ref="T8" si="1">IF(ISNUMBER(R8), IF(R8&gt;Q8,"NEVYHOVUJE","VYHOVUJE")," ")</f>
        <v xml:space="preserve"> </v>
      </c>
      <c r="U8" s="54"/>
      <c r="V8" s="54" t="s">
        <v>13</v>
      </c>
    </row>
    <row r="9" spans="2:22" ht="13.5" customHeight="1" thickTop="1" thickBot="1" x14ac:dyDescent="0.3">
      <c r="C9" s="9"/>
      <c r="D9" s="9"/>
      <c r="E9" s="9"/>
      <c r="F9" s="9"/>
      <c r="G9" s="9"/>
      <c r="H9" s="9"/>
      <c r="I9" s="9"/>
      <c r="J9" s="9"/>
      <c r="N9" s="9"/>
      <c r="O9" s="9"/>
      <c r="P9" s="9"/>
      <c r="S9" s="65"/>
    </row>
    <row r="10" spans="2:22" ht="60.75" customHeight="1" thickTop="1" thickBot="1" x14ac:dyDescent="0.3">
      <c r="B10" s="66" t="s">
        <v>10</v>
      </c>
      <c r="C10" s="67"/>
      <c r="D10" s="67"/>
      <c r="E10" s="67"/>
      <c r="F10" s="67"/>
      <c r="G10" s="67"/>
      <c r="H10" s="68"/>
      <c r="I10" s="69"/>
      <c r="J10" s="69"/>
      <c r="K10" s="69"/>
      <c r="L10" s="70"/>
      <c r="M10" s="14"/>
      <c r="N10" s="14"/>
      <c r="O10" s="71"/>
      <c r="P10" s="71"/>
      <c r="Q10" s="72" t="s">
        <v>11</v>
      </c>
      <c r="R10" s="73" t="s">
        <v>12</v>
      </c>
      <c r="S10" s="74"/>
      <c r="T10" s="75"/>
      <c r="U10" s="31"/>
      <c r="V10" s="76"/>
    </row>
    <row r="11" spans="2:22" ht="33" customHeight="1" thickTop="1" thickBot="1" x14ac:dyDescent="0.3">
      <c r="B11" s="77" t="s">
        <v>14</v>
      </c>
      <c r="C11" s="77"/>
      <c r="D11" s="77"/>
      <c r="E11" s="77"/>
      <c r="F11" s="77"/>
      <c r="G11" s="77"/>
      <c r="H11" s="77"/>
      <c r="I11" s="77"/>
      <c r="J11" s="77"/>
      <c r="L11" s="11"/>
      <c r="M11" s="11"/>
      <c r="N11" s="11"/>
      <c r="O11" s="78"/>
      <c r="P11" s="78"/>
      <c r="Q11" s="79">
        <f>SUM(P7:P8)</f>
        <v>81000</v>
      </c>
      <c r="R11" s="80">
        <f>SUM(S7:S8)</f>
        <v>0</v>
      </c>
      <c r="S11" s="81"/>
      <c r="T11" s="82"/>
    </row>
    <row r="12" spans="2:22" ht="14.25" customHeight="1" thickTop="1" x14ac:dyDescent="0.25"/>
    <row r="13" spans="2:22" ht="14.25" customHeight="1" x14ac:dyDescent="0.25"/>
    <row r="14" spans="2:22" ht="42" customHeight="1" x14ac:dyDescent="0.25">
      <c r="B14" s="84" t="s">
        <v>31</v>
      </c>
      <c r="C14" s="84"/>
      <c r="D14" s="84"/>
      <c r="E14" s="84"/>
      <c r="F14" s="84"/>
      <c r="G14" s="84"/>
    </row>
    <row r="15" spans="2:22" ht="14.25" customHeight="1" x14ac:dyDescent="0.25"/>
    <row r="16" spans="2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</sheetData>
  <sheetProtection algorithmName="SHA-512" hashValue="dmJIdfA+8iRcpJGtQGAeUfaJxNjvD5dqGH8EkX0SYjkGHthYW151svsVIN6vRiXUijPze4ZYkbklQPEc8kMuYA==" saltValue="S8E0jAOCDnEXrAvYrShJYw==" spinCount="100000" sheet="1" objects="1" scenarios="1"/>
  <mergeCells count="6">
    <mergeCell ref="B1:D1"/>
    <mergeCell ref="B10:G10"/>
    <mergeCell ref="R10:T10"/>
    <mergeCell ref="B14:G14"/>
    <mergeCell ref="R11:T11"/>
    <mergeCell ref="B11:J11"/>
  </mergeCells>
  <conditionalFormatting sqref="B7:B8">
    <cfRule type="cellIs" dxfId="11" priority="11" operator="greaterThanOrEqual">
      <formula>1</formula>
    </cfRule>
    <cfRule type="containsBlanks" dxfId="10" priority="12">
      <formula>LEN(TRIM(B7))=0</formula>
    </cfRule>
  </conditionalFormatting>
  <conditionalFormatting sqref="D7:D8">
    <cfRule type="containsBlanks" dxfId="9" priority="5">
      <formula>LEN(TRIM(D7))=0</formula>
    </cfRule>
  </conditionalFormatting>
  <conditionalFormatting sqref="G7:H8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:R8">
    <cfRule type="notContainsBlanks" dxfId="4" priority="6">
      <formula>LEN(TRIM(R7))&gt;0</formula>
    </cfRule>
    <cfRule type="notContainsBlanks" dxfId="3" priority="7">
      <formula>LEN(TRIM(R7))&gt;0</formula>
    </cfRule>
    <cfRule type="containsBlanks" dxfId="2" priority="8">
      <formula>LEN(TRIM(R7))=0</formula>
    </cfRule>
  </conditionalFormatting>
  <conditionalFormatting sqref="T7:T8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2">
    <dataValidation type="list" allowBlank="1" showInputMessage="1" showErrorMessage="1" sqref="J7:J8" xr:uid="{C94306C9-61CF-4E17-91AB-BD47E1DFF943}">
      <formula1>"ANO,NE"</formula1>
    </dataValidation>
    <dataValidation type="list" showInputMessage="1" showErrorMessage="1" sqref="E7:E8" xr:uid="{00000000-0002-0000-0000-000001000000}">
      <formula1>"ks,bal,sada,"</formula1>
    </dataValidation>
  </dataValidations>
  <pageMargins left="0.18" right="0.18" top="0.78740157480314965" bottom="0.78740157480314965" header="0.31496062992125984" footer="0.31496062992125984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809742-CCA2-491C-9388-1DFBC9D994AE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2024-09-27T10:08:51Z</cp:lastPrinted>
  <dcterms:created xsi:type="dcterms:W3CDTF">2014-03-05T12:43:32Z</dcterms:created>
  <dcterms:modified xsi:type="dcterms:W3CDTF">2024-10-09T09:27:30Z</dcterms:modified>
</cp:coreProperties>
</file>