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AV(II.)\AV 053-2024\1 výzva\"/>
    </mc:Choice>
  </mc:AlternateContent>
  <xr:revisionPtr revIDLastSave="0" documentId="13_ncr:1_{E5136813-9B85-4C4C-881C-FC128869865C}" xr6:coauthVersionLast="47" xr6:coauthVersionMax="47" xr10:uidLastSave="{00000000-0000-0000-0000-000000000000}"/>
  <bookViews>
    <workbookView xWindow="-120" yWindow="-120" windowWidth="29040" windowHeight="17640" xr2:uid="{00000000-000D-0000-FFFF-FFFF00000000}"/>
  </bookViews>
  <sheets>
    <sheet name="AVT" sheetId="1" r:id="rId1"/>
  </sheets>
  <definedNames>
    <definedName name="_xlnm.Print_Area" localSheetId="0">AVT!$B$1:$V$17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8" i="1" l="1"/>
  <c r="P9" i="1"/>
  <c r="P10" i="1"/>
  <c r="P11" i="1"/>
  <c r="S8" i="1"/>
  <c r="T8" i="1"/>
  <c r="S9" i="1"/>
  <c r="T9" i="1"/>
  <c r="S10" i="1"/>
  <c r="T10" i="1"/>
  <c r="S11" i="1"/>
  <c r="T11" i="1"/>
  <c r="S7" i="1"/>
  <c r="P7" i="1"/>
  <c r="Q14" i="1" l="1"/>
  <c r="R14" i="1"/>
  <c r="T7" i="1"/>
</calcChain>
</file>

<file path=xl/sharedStrings.xml><?xml version="1.0" encoding="utf-8"?>
<sst xmlns="http://schemas.openxmlformats.org/spreadsheetml/2006/main" count="78" uniqueCount="54">
  <si>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</si>
  <si>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</si>
  <si>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</si>
  <si>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</si>
  <si>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</si>
  <si>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</si>
  <si>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</si>
  <si>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</si>
  <si>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</si>
  <si>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</si>
  <si>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</si>
  <si>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</si>
  <si>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</si>
  <si>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32341000-5 - Mikrofony</t>
  </si>
  <si>
    <t>32342000-2 - Reproduktory</t>
  </si>
  <si>
    <t>32342100-3 - Hlavová sluchátka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</si>
  <si>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</si>
  <si>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Odkaz na  splnění požadavku 
TCO Certified / Energy star, </t>
    </r>
    <r>
      <rPr>
        <b/>
        <sz val="11"/>
        <color rgb="FFFF0000"/>
        <rFont val="Calibri"/>
        <family val="2"/>
        <charset val="238"/>
        <scheme val="minor"/>
      </rPr>
      <t xml:space="preserve">*
</t>
    </r>
  </si>
  <si>
    <t>ks</t>
  </si>
  <si>
    <t>NE</t>
  </si>
  <si>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</si>
  <si>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</si>
  <si>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</si>
  <si>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</si>
  <si>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</si>
  <si>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</si>
  <si>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</si>
  <si>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</si>
  <si>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</si>
  <si>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</si>
  <si>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</si>
  <si>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</si>
  <si>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</si>
  <si>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</si>
  <si>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Samostatná faktura</t>
  </si>
  <si>
    <t>Příloha č. 2 Kupní smlouvy - Technická specifikace
Audiovizuální technika (II.) 053 - 2024</t>
  </si>
  <si>
    <t>Bluetooth reproduktor</t>
  </si>
  <si>
    <t>14 dní</t>
  </si>
  <si>
    <t>Ing. Pavel Mičke,
Tel.: 725 925 252,
37763 6003</t>
  </si>
  <si>
    <t>Veleslavínova 42, 
301 00 Plzeň,
Fakulta pedagogická - Děkanát,
místnost VC 314</t>
  </si>
  <si>
    <t>Bluetooth reproduktor - aktivní, o výkonu min. 30W, frekvenční rozsah od 63 Hz do 20000 Hz, Bluetooth min. 5.1, certifikace min. IP67, podpora A2DP a AVRCP, ovládání přes zařízení s iOS nebo Android, výdrž baterie alespoň 12 h.</t>
  </si>
  <si>
    <t>Petra Kotorová, 
Tel.: 37763 6401</t>
  </si>
  <si>
    <t>Klatovská 51, 
301 00 Plzeň,
Fakulta pedagogická - Centrum tělesné výchovy a sportu,
místnost KL 128</t>
  </si>
  <si>
    <t>Bluetooth reproduktor - aktivní, o výkonu min. 80W, frekvenční rozsah od 70 Hz do 20000 Hz, AUX, Bluetooth min. 5.3, přehrávání USB flash, true Wireless Stereo, USB napájení, certifikace min. IPX5, podpora MP3, výdrž baterie alespoň 16 h.</t>
  </si>
  <si>
    <t>F2 Lehečka UN-532</t>
  </si>
  <si>
    <t>Ing. Jaroslav Šebesta,
Tel.: 37763 2131</t>
  </si>
  <si>
    <t>Technická 8, 
301 00 Plzeň 3, 
Fakulta aplikovaných věd - Katedra kybernetiky, 
místnost UC 431</t>
  </si>
  <si>
    <t>Bezdrátová sluchátka</t>
  </si>
  <si>
    <t>Bezdrátová sluchátka přes hlavu, okolo uší, s mikrofonem, připojení přes bluetooth, odnímatelný kabel s 3,5 mm jackem, podpora kodeků AAC a SBC, aktivní potlačení hluku (ANC), frekvenční rozsah min. 7-20000 Hz, barva se preferuje černá.</t>
  </si>
  <si>
    <t>Bezdrátový mikrofon USBC</t>
  </si>
  <si>
    <t>Bezdrátový mikrofon USBC 2 kanál</t>
  </si>
  <si>
    <t>materiál Šmídl UN558</t>
  </si>
  <si>
    <t>Bezdrátový mikrofon klopový, USBC přijímač, frekvenční rozsah min. 20-16000 Hz, všesměrový, ochrana proti větru, hmotnost mikrofonu max. 10 gramů.</t>
  </si>
  <si>
    <t>Bezdrátový mikrofonní systém - klopové dva mikrofony, USBC přijímač, frekvenční rozsah min. 20-16000 Hz, všesměrový, ochrana proti větru, hmotnost mikrofonu max. 10 gramů.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</si>
</sst>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15" fillId="0" borderId="0"/>
  </cellStyleXfs>
  <cellXfs count="119">
    <xf numFmtId="0" fontId="0" fillId="0" borderId="0" xfId="0"/>
    <xf numFmtId="0" fontId="13" fillId="4" borderId="9" xfId="0" applyFont="1" applyFill="1" applyBorder="1" applyAlignment="1" applyProtection="1">
      <alignment horizontal="left" vertical="center" wrapText="1" indent="1"/>
      <protection locked="0"/>
    </xf>
    <xf numFmtId="164" fontId="13" fillId="4" borderId="9" xfId="0" applyNumberFormat="1" applyFont="1" applyFill="1" applyBorder="1" applyAlignment="1" applyProtection="1">
      <alignment horizontal="right" vertical="center" wrapText="1" indent="1"/>
      <protection locked="0"/>
    </xf>
    <xf numFmtId="0" fontId="13" fillId="4" borderId="11" xfId="0" applyFont="1" applyFill="1" applyBorder="1" applyAlignment="1" applyProtection="1">
      <alignment horizontal="left" vertical="center" wrapText="1" indent="1"/>
      <protection locked="0"/>
    </xf>
    <xf numFmtId="164" fontId="13" fillId="4" borderId="11" xfId="0" applyNumberFormat="1" applyFont="1" applyFill="1" applyBorder="1" applyAlignment="1" applyProtection="1">
      <alignment horizontal="right" vertical="center" wrapText="1" indent="1"/>
      <protection locked="0"/>
    </xf>
    <xf numFmtId="0" fontId="13" fillId="4" borderId="13"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0" fontId="13" fillId="4" borderId="15" xfId="0" applyFont="1" applyFill="1" applyBorder="1" applyAlignment="1" applyProtection="1">
      <alignment horizontal="lef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6" fillId="0" borderId="0" xfId="0" applyFont="1" applyAlignment="1" applyProtection="1">
      <alignment vertical="center"/>
    </xf>
    <xf numFmtId="0" fontId="7"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5" fillId="0" borderId="0" xfId="0" applyFont="1" applyAlignment="1" applyProtection="1">
      <alignment vertical="top" wrapText="1"/>
    </xf>
    <xf numFmtId="0" fontId="8" fillId="0" borderId="0" xfId="0" applyFont="1" applyAlignment="1" applyProtection="1">
      <alignment vertical="center"/>
    </xf>
    <xf numFmtId="0" fontId="9" fillId="0" borderId="0" xfId="0" applyFont="1" applyAlignment="1" applyProtection="1">
      <alignment vertical="center"/>
    </xf>
    <xf numFmtId="0" fontId="9"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8" fillId="0" borderId="0" xfId="0" applyFont="1" applyAlignment="1" applyProtection="1">
      <alignment horizontal="left" vertical="center" wrapText="1"/>
    </xf>
    <xf numFmtId="0" fontId="10" fillId="0" borderId="0" xfId="0" applyFont="1" applyAlignment="1" applyProtection="1">
      <alignment vertical="center" wrapText="1"/>
    </xf>
    <xf numFmtId="0" fontId="17"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0" xfId="0" applyAlignment="1" applyProtection="1">
      <alignment horizontal="center" vertical="top" wrapText="1"/>
    </xf>
    <xf numFmtId="0" fontId="8" fillId="4" borderId="2"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2" borderId="3" xfId="0" applyFont="1" applyFill="1" applyBorder="1" applyAlignment="1" applyProtection="1">
      <alignment horizontal="center" vertical="center" textRotation="90" wrapText="1"/>
    </xf>
    <xf numFmtId="0" fontId="12"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3" fontId="0" fillId="2" borderId="10" xfId="0" applyNumberForma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2" fillId="3" borderId="11" xfId="0" applyFont="1" applyFill="1" applyBorder="1" applyAlignment="1" applyProtection="1">
      <alignment horizontal="left" vertical="center" wrapText="1" indent="1"/>
    </xf>
    <xf numFmtId="0" fontId="13" fillId="4" borderId="11"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2" fillId="6"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13" fillId="4" borderId="13"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3" fontId="0" fillId="2" borderId="14" xfId="0" applyNumberForma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13" fillId="4" borderId="15"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2" borderId="8" xfId="0" applyNumberForma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2" fillId="3" borderId="9" xfId="0" applyFont="1" applyFill="1" applyBorder="1" applyAlignment="1" applyProtection="1">
      <alignment horizontal="left" vertical="center" wrapText="1" indent="1"/>
    </xf>
    <xf numFmtId="0" fontId="13" fillId="4" borderId="9"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3" fillId="6"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0" fillId="3"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6" xfId="0" applyBorder="1" applyProtection="1"/>
    <xf numFmtId="0" fontId="8"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2" fillId="5" borderId="3"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8" fillId="0" borderId="0" xfId="0" applyFont="1" applyAlignment="1" applyProtection="1">
      <alignment horizontal="left" vertical="center" wrapText="1"/>
    </xf>
    <xf numFmtId="164" fontId="14" fillId="0" borderId="0" xfId="0" applyNumberFormat="1" applyFont="1" applyAlignment="1" applyProtection="1">
      <alignment horizontal="right" vertical="center" indent="1"/>
    </xf>
    <xf numFmtId="164" fontId="6" fillId="0" borderId="3" xfId="0" applyNumberFormat="1" applyFont="1" applyBorder="1" applyAlignment="1" applyProtection="1">
      <alignment horizontal="center" vertical="center"/>
    </xf>
    <xf numFmtId="164" fontId="6"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2" fillId="0" borderId="0" xfId="0" applyFont="1" applyAlignment="1" applyProtection="1">
      <alignment horizontal="left" vertical="center" wrapText="1"/>
    </xf>
  </cellXfs>
  <cellStyles count="2">
    <cellStyle name="Normální" xfId="0" builtinId="0"/>
    <cellStyle name="normální 3" xfId="1" xr:uid="{00000000-0005-0000-0000-000001000000}"/>
  </cellStyles>
  <dxfs count="19">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54"/>
  <sheetViews>
    <sheetView tabSelected="1" zoomScale="70" zoomScaleNormal="70" workbookViewId="0">
      <selection activeCell="G7" sqref="G7"/>
    </sheetView>
  </sheetViews>
  <sheetFormatPr defaultRowHeight="15" x14ac:dyDescent="0.25"/>
  <cols>
    <col min="1" max="1" width="1.42578125" style="13" bestFit="1" customWidth="1"/>
    <col min="2" max="2" width="5.7109375" style="13" bestFit="1" customWidth="1"/>
    <col min="3" max="3" width="37.7109375" style="12" bestFit="1" customWidth="1"/>
    <col min="4" max="4" width="9.7109375" style="117" bestFit="1" customWidth="1"/>
    <col min="5" max="5" width="9" style="11" bestFit="1" customWidth="1"/>
    <col min="6" max="6" width="111.7109375" style="12" customWidth="1"/>
    <col min="7" max="7" width="26" style="12" customWidth="1"/>
    <col min="8" max="8" width="27.5703125" style="12" customWidth="1"/>
    <col min="9" max="9" width="20" style="12" customWidth="1"/>
    <col min="10" max="10" width="16.28515625" style="12" customWidth="1"/>
    <col min="11" max="11" width="27.42578125" style="13" hidden="1" customWidth="1"/>
    <col min="12" max="12" width="26.42578125" style="13" customWidth="1"/>
    <col min="13" max="13" width="23.140625" style="13" customWidth="1"/>
    <col min="14" max="14" width="33.5703125" style="12" customWidth="1"/>
    <col min="15" max="15" width="26.7109375" style="12" customWidth="1"/>
    <col min="16" max="16" width="20.5703125" style="12" hidden="1" customWidth="1"/>
    <col min="17" max="17" width="24" style="13" bestFit="1" customWidth="1"/>
    <col min="18" max="18" width="24.140625" style="13" customWidth="1"/>
    <col min="19" max="19" width="19.7109375" style="13" customWidth="1"/>
    <col min="20" max="20" width="17.85546875" style="13" customWidth="1"/>
    <col min="21" max="21" width="11.5703125" style="13" hidden="1" customWidth="1"/>
    <col min="22" max="22" width="34.42578125" style="14" customWidth="1"/>
    <col min="23" max="16384" width="9.140625" style="13"/>
  </cols>
  <sheetData>
    <row r="1" spans="2:22" ht="43.5" customHeight="1" x14ac:dyDescent="0.25">
      <c r="B1" s="9" t="s">
        <v>35</v>
      </c>
      <c r="C1" s="10"/>
      <c r="D1" s="10"/>
    </row>
    <row r="2" spans="2:22" ht="18" customHeight="1" x14ac:dyDescent="0.25">
      <c r="C2" s="13"/>
      <c r="D2" s="15"/>
      <c r="E2" s="16"/>
      <c r="F2" s="17"/>
      <c r="G2" s="17"/>
      <c r="H2" s="17"/>
      <c r="I2" s="13"/>
      <c r="J2" s="18"/>
      <c r="N2" s="19"/>
      <c r="O2" s="17"/>
      <c r="P2" s="17"/>
      <c r="Q2" s="17"/>
      <c r="R2" s="17"/>
      <c r="T2" s="20"/>
      <c r="U2" s="21"/>
      <c r="V2" s="22"/>
    </row>
    <row r="3" spans="2:22" ht="18" customHeight="1" x14ac:dyDescent="0.25">
      <c r="B3" s="23"/>
      <c r="C3" s="24" t="s">
        <v>0</v>
      </c>
      <c r="D3" s="25"/>
      <c r="E3" s="25"/>
      <c r="F3" s="25"/>
      <c r="G3" s="26"/>
      <c r="H3" s="26"/>
      <c r="I3" s="26"/>
      <c r="J3" s="26"/>
      <c r="K3" s="26"/>
      <c r="L3" s="26"/>
      <c r="M3" s="20"/>
      <c r="N3" s="27"/>
      <c r="O3" s="27"/>
      <c r="P3" s="27"/>
      <c r="Q3" s="27"/>
      <c r="R3" s="27"/>
      <c r="T3" s="20"/>
    </row>
    <row r="4" spans="2:22" ht="18" customHeight="1" thickBot="1" x14ac:dyDescent="0.3">
      <c r="B4" s="28"/>
      <c r="C4" s="29" t="s">
        <v>1</v>
      </c>
      <c r="D4" s="25"/>
      <c r="E4" s="25"/>
      <c r="F4" s="25"/>
      <c r="G4" s="25"/>
      <c r="H4" s="25"/>
      <c r="I4" s="20"/>
      <c r="J4" s="20"/>
      <c r="K4" s="20"/>
      <c r="L4" s="20"/>
      <c r="M4" s="20"/>
      <c r="N4" s="17"/>
      <c r="O4" s="17"/>
      <c r="P4" s="17"/>
      <c r="Q4" s="20"/>
      <c r="R4" s="20"/>
      <c r="T4" s="20"/>
    </row>
    <row r="5" spans="2:22" ht="34.5" customHeight="1" thickBot="1" x14ac:dyDescent="0.3">
      <c r="B5" s="30"/>
      <c r="C5" s="31"/>
      <c r="D5" s="32"/>
      <c r="E5" s="32"/>
      <c r="F5" s="17"/>
      <c r="G5" s="33" t="s">
        <v>2</v>
      </c>
      <c r="H5" s="34" t="s">
        <v>2</v>
      </c>
      <c r="I5" s="17"/>
      <c r="J5" s="17"/>
      <c r="N5" s="17"/>
      <c r="O5" s="35"/>
      <c r="P5" s="35"/>
      <c r="R5" s="33" t="s">
        <v>2</v>
      </c>
      <c r="V5" s="18"/>
    </row>
    <row r="6" spans="2:22" ht="76.5" customHeight="1" thickTop="1" thickBot="1" x14ac:dyDescent="0.3">
      <c r="B6" s="36" t="s">
        <v>3</v>
      </c>
      <c r="C6" s="37" t="s">
        <v>22</v>
      </c>
      <c r="D6" s="37" t="s">
        <v>4</v>
      </c>
      <c r="E6" s="37" t="s">
        <v>20</v>
      </c>
      <c r="F6" s="37" t="s">
        <v>21</v>
      </c>
      <c r="G6" s="38" t="s">
        <v>5</v>
      </c>
      <c r="H6" s="38" t="s">
        <v>17</v>
      </c>
      <c r="I6" s="37" t="s">
        <v>23</v>
      </c>
      <c r="J6" s="37" t="s">
        <v>24</v>
      </c>
      <c r="K6" s="37" t="s">
        <v>30</v>
      </c>
      <c r="L6" s="37" t="s">
        <v>25</v>
      </c>
      <c r="M6" s="39" t="s">
        <v>26</v>
      </c>
      <c r="N6" s="37" t="s">
        <v>27</v>
      </c>
      <c r="O6" s="37" t="s">
        <v>31</v>
      </c>
      <c r="P6" s="37" t="s">
        <v>32</v>
      </c>
      <c r="Q6" s="37" t="s">
        <v>6</v>
      </c>
      <c r="R6" s="40" t="s">
        <v>7</v>
      </c>
      <c r="S6" s="39" t="s">
        <v>8</v>
      </c>
      <c r="T6" s="39" t="s">
        <v>9</v>
      </c>
      <c r="U6" s="37" t="s">
        <v>28</v>
      </c>
      <c r="V6" s="41" t="s">
        <v>29</v>
      </c>
    </row>
    <row r="7" spans="2:22" ht="115.5" customHeight="1" thickTop="1" thickBot="1" x14ac:dyDescent="0.3">
      <c r="B7" s="42">
        <v>1</v>
      </c>
      <c r="C7" s="43" t="s">
        <v>36</v>
      </c>
      <c r="D7" s="44">
        <v>1</v>
      </c>
      <c r="E7" s="45" t="s">
        <v>18</v>
      </c>
      <c r="F7" s="46" t="s">
        <v>40</v>
      </c>
      <c r="G7" s="3"/>
      <c r="H7" s="47" t="s">
        <v>19</v>
      </c>
      <c r="I7" s="48" t="s">
        <v>34</v>
      </c>
      <c r="J7" s="45" t="s">
        <v>19</v>
      </c>
      <c r="K7" s="45"/>
      <c r="L7" s="48"/>
      <c r="M7" s="49" t="s">
        <v>38</v>
      </c>
      <c r="N7" s="49" t="s">
        <v>39</v>
      </c>
      <c r="O7" s="50" t="s">
        <v>37</v>
      </c>
      <c r="P7" s="51">
        <f>D7*Q7</f>
        <v>3250</v>
      </c>
      <c r="Q7" s="52">
        <v>3250</v>
      </c>
      <c r="R7" s="4"/>
      <c r="S7" s="53">
        <f>D7*R7</f>
        <v>0</v>
      </c>
      <c r="T7" s="54" t="str">
        <f t="shared" ref="T7" si="0">IF(ISNUMBER(R7), IF(R7&gt;Q7,"NEVYHOVUJE","VYHOVUJE")," ")</f>
        <v xml:space="preserve"> </v>
      </c>
      <c r="U7" s="45"/>
      <c r="V7" s="45" t="s">
        <v>14</v>
      </c>
    </row>
    <row r="8" spans="2:22" ht="89.25" customHeight="1" thickBot="1" x14ac:dyDescent="0.3">
      <c r="B8" s="55">
        <v>2</v>
      </c>
      <c r="C8" s="56" t="s">
        <v>36</v>
      </c>
      <c r="D8" s="57">
        <v>2</v>
      </c>
      <c r="E8" s="58" t="s">
        <v>18</v>
      </c>
      <c r="F8" s="59" t="s">
        <v>43</v>
      </c>
      <c r="G8" s="5"/>
      <c r="H8" s="60" t="s">
        <v>19</v>
      </c>
      <c r="I8" s="61" t="s">
        <v>34</v>
      </c>
      <c r="J8" s="58" t="s">
        <v>19</v>
      </c>
      <c r="K8" s="58"/>
      <c r="L8" s="62"/>
      <c r="M8" s="63" t="s">
        <v>41</v>
      </c>
      <c r="N8" s="63" t="s">
        <v>42</v>
      </c>
      <c r="O8" s="64" t="s">
        <v>37</v>
      </c>
      <c r="P8" s="65">
        <f>D8*Q8</f>
        <v>7000</v>
      </c>
      <c r="Q8" s="66">
        <v>3500</v>
      </c>
      <c r="R8" s="6"/>
      <c r="S8" s="67">
        <f>D8*R8</f>
        <v>0</v>
      </c>
      <c r="T8" s="68" t="str">
        <f t="shared" ref="T8:T11" si="1">IF(ISNUMBER(R8), IF(R8&gt;Q8,"NEVYHOVUJE","VYHOVUJE")," ")</f>
        <v xml:space="preserve"> </v>
      </c>
      <c r="U8" s="58"/>
      <c r="V8" s="58" t="s">
        <v>14</v>
      </c>
    </row>
    <row r="9" spans="2:22" ht="93.75" customHeight="1" thickBot="1" x14ac:dyDescent="0.3">
      <c r="B9" s="55">
        <v>3</v>
      </c>
      <c r="C9" s="61" t="s">
        <v>47</v>
      </c>
      <c r="D9" s="57">
        <v>1</v>
      </c>
      <c r="E9" s="58" t="s">
        <v>18</v>
      </c>
      <c r="F9" s="59" t="s">
        <v>48</v>
      </c>
      <c r="G9" s="5"/>
      <c r="H9" s="60" t="s">
        <v>19</v>
      </c>
      <c r="I9" s="61" t="s">
        <v>34</v>
      </c>
      <c r="J9" s="58" t="s">
        <v>19</v>
      </c>
      <c r="K9" s="58"/>
      <c r="L9" s="62"/>
      <c r="M9" s="63" t="s">
        <v>45</v>
      </c>
      <c r="N9" s="63" t="s">
        <v>46</v>
      </c>
      <c r="O9" s="64" t="s">
        <v>37</v>
      </c>
      <c r="P9" s="65">
        <f>D9*Q9</f>
        <v>2200</v>
      </c>
      <c r="Q9" s="66">
        <v>2200</v>
      </c>
      <c r="R9" s="6"/>
      <c r="S9" s="67">
        <f>D9*R9</f>
        <v>0</v>
      </c>
      <c r="T9" s="68" t="str">
        <f t="shared" si="1"/>
        <v xml:space="preserve"> </v>
      </c>
      <c r="U9" s="58" t="s">
        <v>44</v>
      </c>
      <c r="V9" s="58" t="s">
        <v>15</v>
      </c>
    </row>
    <row r="10" spans="2:22" ht="64.5" customHeight="1" x14ac:dyDescent="0.25">
      <c r="B10" s="69">
        <v>4</v>
      </c>
      <c r="C10" s="70" t="s">
        <v>49</v>
      </c>
      <c r="D10" s="71">
        <v>4</v>
      </c>
      <c r="E10" s="72" t="s">
        <v>18</v>
      </c>
      <c r="F10" s="73" t="s">
        <v>52</v>
      </c>
      <c r="G10" s="7"/>
      <c r="H10" s="74" t="s">
        <v>19</v>
      </c>
      <c r="I10" s="75" t="s">
        <v>34</v>
      </c>
      <c r="J10" s="76" t="s">
        <v>19</v>
      </c>
      <c r="K10" s="76"/>
      <c r="L10" s="77"/>
      <c r="M10" s="78" t="s">
        <v>45</v>
      </c>
      <c r="N10" s="78" t="s">
        <v>46</v>
      </c>
      <c r="O10" s="79" t="s">
        <v>37</v>
      </c>
      <c r="P10" s="80">
        <f>D10*Q10</f>
        <v>4000</v>
      </c>
      <c r="Q10" s="81">
        <v>1000</v>
      </c>
      <c r="R10" s="8"/>
      <c r="S10" s="82">
        <f>D10*R10</f>
        <v>0</v>
      </c>
      <c r="T10" s="83" t="str">
        <f t="shared" si="1"/>
        <v xml:space="preserve"> </v>
      </c>
      <c r="U10" s="76" t="s">
        <v>51</v>
      </c>
      <c r="V10" s="76" t="s">
        <v>13</v>
      </c>
    </row>
    <row r="11" spans="2:22" ht="64.5" customHeight="1" thickBot="1" x14ac:dyDescent="0.3">
      <c r="B11" s="84">
        <v>5</v>
      </c>
      <c r="C11" s="85" t="s">
        <v>50</v>
      </c>
      <c r="D11" s="86">
        <v>2</v>
      </c>
      <c r="E11" s="87" t="s">
        <v>18</v>
      </c>
      <c r="F11" s="88" t="s">
        <v>53</v>
      </c>
      <c r="G11" s="1"/>
      <c r="H11" s="89" t="s">
        <v>19</v>
      </c>
      <c r="I11" s="90"/>
      <c r="J11" s="91"/>
      <c r="K11" s="91"/>
      <c r="L11" s="92"/>
      <c r="M11" s="93"/>
      <c r="N11" s="93"/>
      <c r="O11" s="94"/>
      <c r="P11" s="95">
        <f>D11*Q11</f>
        <v>2600</v>
      </c>
      <c r="Q11" s="96">
        <v>1300</v>
      </c>
      <c r="R11" s="2"/>
      <c r="S11" s="97">
        <f>D11*R11</f>
        <v>0</v>
      </c>
      <c r="T11" s="98" t="str">
        <f t="shared" si="1"/>
        <v xml:space="preserve"> </v>
      </c>
      <c r="U11" s="91"/>
      <c r="V11" s="91"/>
    </row>
    <row r="12" spans="2:22" ht="13.5" customHeight="1" thickTop="1" thickBot="1" x14ac:dyDescent="0.3">
      <c r="C12" s="13"/>
      <c r="D12" s="13"/>
      <c r="E12" s="13"/>
      <c r="F12" s="13"/>
      <c r="G12" s="13"/>
      <c r="H12" s="13"/>
      <c r="I12" s="13"/>
      <c r="J12" s="13"/>
      <c r="N12" s="13"/>
      <c r="O12" s="13"/>
      <c r="P12" s="13"/>
      <c r="S12" s="99"/>
    </row>
    <row r="13" spans="2:22" ht="60.75" customHeight="1" thickTop="1" thickBot="1" x14ac:dyDescent="0.3">
      <c r="B13" s="100" t="s">
        <v>10</v>
      </c>
      <c r="C13" s="101"/>
      <c r="D13" s="101"/>
      <c r="E13" s="101"/>
      <c r="F13" s="101"/>
      <c r="G13" s="101"/>
      <c r="H13" s="102"/>
      <c r="I13" s="103"/>
      <c r="J13" s="103"/>
      <c r="K13" s="103"/>
      <c r="L13" s="104"/>
      <c r="M13" s="18"/>
      <c r="N13" s="18"/>
      <c r="O13" s="105"/>
      <c r="P13" s="105"/>
      <c r="Q13" s="106" t="s">
        <v>11</v>
      </c>
      <c r="R13" s="107" t="s">
        <v>12</v>
      </c>
      <c r="S13" s="108"/>
      <c r="T13" s="109"/>
      <c r="U13" s="35"/>
      <c r="V13" s="110"/>
    </row>
    <row r="14" spans="2:22" ht="33" customHeight="1" thickTop="1" thickBot="1" x14ac:dyDescent="0.3">
      <c r="B14" s="111" t="s">
        <v>16</v>
      </c>
      <c r="C14" s="111"/>
      <c r="D14" s="111"/>
      <c r="E14" s="111"/>
      <c r="F14" s="111"/>
      <c r="G14" s="111"/>
      <c r="H14" s="111"/>
      <c r="I14" s="111"/>
      <c r="J14" s="111"/>
      <c r="L14" s="15"/>
      <c r="M14" s="15"/>
      <c r="N14" s="15"/>
      <c r="O14" s="112"/>
      <c r="P14" s="112"/>
      <c r="Q14" s="113">
        <f>SUM(P7:P11)</f>
        <v>19050</v>
      </c>
      <c r="R14" s="114">
        <f>SUM(S7:S11)</f>
        <v>0</v>
      </c>
      <c r="S14" s="115"/>
      <c r="T14" s="116"/>
    </row>
    <row r="15" spans="2:22" ht="14.25" customHeight="1" thickTop="1" x14ac:dyDescent="0.25"/>
    <row r="16" spans="2:22" ht="14.25" customHeight="1" x14ac:dyDescent="0.25"/>
    <row r="17" spans="2:7" ht="42" customHeight="1" x14ac:dyDescent="0.25">
      <c r="B17" s="118" t="s">
        <v>33</v>
      </c>
      <c r="C17" s="118"/>
      <c r="D17" s="118"/>
      <c r="E17" s="118"/>
      <c r="F17" s="118"/>
      <c r="G17" s="118"/>
    </row>
    <row r="18" spans="2:7" ht="14.25" customHeight="1" x14ac:dyDescent="0.25"/>
    <row r="19" spans="2:7" ht="14.25" customHeight="1" x14ac:dyDescent="0.25"/>
    <row r="20" spans="2:7" ht="14.25" customHeight="1" x14ac:dyDescent="0.25"/>
    <row r="21" spans="2:7" ht="14.25" customHeight="1" x14ac:dyDescent="0.25"/>
    <row r="22" spans="2:7" ht="14.25" customHeight="1" x14ac:dyDescent="0.25"/>
    <row r="23" spans="2:7" ht="14.25" customHeight="1" x14ac:dyDescent="0.25"/>
    <row r="24" spans="2:7" ht="14.25" customHeight="1" x14ac:dyDescent="0.25"/>
    <row r="25" spans="2:7" ht="14.25" customHeight="1" x14ac:dyDescent="0.25"/>
    <row r="26" spans="2:7" ht="14.25" customHeight="1" x14ac:dyDescent="0.25"/>
    <row r="27" spans="2:7" ht="14.25" customHeight="1" x14ac:dyDescent="0.25"/>
    <row r="28" spans="2:7" ht="14.25" customHeight="1" x14ac:dyDescent="0.25"/>
    <row r="29" spans="2:7" ht="14.25" customHeight="1" x14ac:dyDescent="0.25"/>
    <row r="30" spans="2:7" ht="14.25" customHeight="1" x14ac:dyDescent="0.25"/>
    <row r="31" spans="2:7" ht="14.25" customHeight="1" x14ac:dyDescent="0.25"/>
    <row r="32" spans="2:7"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sheetData>
  <sheetProtection algorithmName="SHA-512" hashValue="yYgTmTk+SIIAPsy8cHds652iR4hqAWuenUZ2Qrb8yIWZTYzKDeZ5ktTQ5pCChOqVMH4HQqw75ks0UcQos8X2UA==" saltValue="K8JEEL7sFlIs4sBuGNDlLQ==" spinCount="100000" sheet="1" objects="1" scenarios="1"/>
  <mergeCells count="15">
    <mergeCell ref="U10:U11"/>
    <mergeCell ref="V10:V11"/>
    <mergeCell ref="B1:D1"/>
    <mergeCell ref="I10:I11"/>
    <mergeCell ref="J10:J11"/>
    <mergeCell ref="K10:K11"/>
    <mergeCell ref="L10:L11"/>
    <mergeCell ref="M10:M11"/>
    <mergeCell ref="N10:N11"/>
    <mergeCell ref="O10:O11"/>
    <mergeCell ref="B13:G13"/>
    <mergeCell ref="R13:T13"/>
    <mergeCell ref="B17:G17"/>
    <mergeCell ref="R14:T14"/>
    <mergeCell ref="B14:J14"/>
  </mergeCells>
  <conditionalFormatting sqref="B7:B11">
    <cfRule type="cellIs" dxfId="18" priority="11" operator="greaterThanOrEqual">
      <formula>1</formula>
    </cfRule>
    <cfRule type="containsBlanks" dxfId="17" priority="12">
      <formula>LEN(TRIM(B7))=0</formula>
    </cfRule>
  </conditionalFormatting>
  <conditionalFormatting sqref="D7:D11">
    <cfRule type="containsBlanks" dxfId="16" priority="5">
      <formula>LEN(TRIM(D7))=0</formula>
    </cfRule>
  </conditionalFormatting>
  <conditionalFormatting sqref="G7:H11">
    <cfRule type="notContainsBlanks" dxfId="6" priority="1">
      <formula>LEN(TRIM(G7))&gt;0</formula>
    </cfRule>
    <cfRule type="notContainsBlanks" dxfId="5" priority="2">
      <formula>LEN(TRIM(G7))&gt;0</formula>
    </cfRule>
    <cfRule type="notContainsBlanks" dxfId="4" priority="3">
      <formula>LEN(TRIM(G7))&gt;0</formula>
    </cfRule>
    <cfRule type="containsBlanks" dxfId="3" priority="4">
      <formula>LEN(TRIM(G7))=0</formula>
    </cfRule>
  </conditionalFormatting>
  <conditionalFormatting sqref="R7:R11">
    <cfRule type="notContainsBlanks" dxfId="2" priority="6">
      <formula>LEN(TRIM(R7))&gt;0</formula>
    </cfRule>
    <cfRule type="notContainsBlanks" dxfId="1" priority="7">
      <formula>LEN(TRIM(R7))&gt;0</formula>
    </cfRule>
    <cfRule type="containsBlanks" dxfId="0" priority="8">
      <formula>LEN(TRIM(R7))=0</formula>
    </cfRule>
  </conditionalFormatting>
  <conditionalFormatting sqref="T7:T11">
    <cfRule type="cellIs" dxfId="8" priority="9" operator="equal">
      <formula>"NEVYHOVUJE"</formula>
    </cfRule>
    <cfRule type="cellIs" dxfId="7" priority="10" operator="equal">
      <formula>"VYHOVUJE"</formula>
    </cfRule>
  </conditionalFormatting>
  <dataValidations count="2">
    <dataValidation type="list" allowBlank="1" showInputMessage="1" showErrorMessage="1" sqref="J7:J10" xr:uid="{C94306C9-61CF-4E17-91AB-BD47E1DFF943}">
      <formula1>"ANO,NE"</formula1>
    </dataValidation>
    <dataValidation type="list" showInputMessage="1" showErrorMessage="1" sqref="E7:E11" xr:uid="{00000000-0002-0000-0000-000001000000}">
      <formula1>"ks,bal,sada,"</formula1>
    </dataValidation>
  </dataValidations>
  <pageMargins left="0.18" right="0.18"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2024-10-07T06:19:08Z</cp:lastPrinted>
  <dcterms:created xsi:type="dcterms:W3CDTF">2014-03-05T12:43:32Z</dcterms:created>
  <dcterms:modified xsi:type="dcterms:W3CDTF">2024-10-07T13:06:38Z</dcterms:modified>
</cp:coreProperties>
</file>