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5) Tonery\2024\050\1 výzva\"/>
    </mc:Choice>
  </mc:AlternateContent>
  <xr:revisionPtr revIDLastSave="0" documentId="13_ncr:1_{EE49363E-5D24-4FF4-896F-297AD02F8ED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10" i="1"/>
  <c r="T7" i="1"/>
  <c r="P8" i="1"/>
  <c r="P9" i="1"/>
  <c r="P10" i="1"/>
  <c r="P11" i="1"/>
  <c r="P12" i="1"/>
  <c r="P13" i="1"/>
  <c r="S8" i="1"/>
  <c r="T8" i="1"/>
  <c r="S10" i="1"/>
  <c r="S11" i="1"/>
  <c r="T11" i="1"/>
  <c r="S12" i="1"/>
  <c r="T12" i="1"/>
  <c r="S13" i="1"/>
  <c r="T13" i="1"/>
  <c r="P7" i="1"/>
  <c r="T9" i="1" l="1"/>
  <c r="S7" i="1"/>
  <c r="R16" i="1" s="1"/>
  <c r="Q16" i="1"/>
</calcChain>
</file>

<file path=xl/sharedStrings.xml><?xml version="1.0" encoding="utf-8"?>
<sst xmlns="http://schemas.openxmlformats.org/spreadsheetml/2006/main" count="76" uniqueCount="55">
  <si>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</si>
  <si>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</si>
  <si>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</si>
  <si>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</si>
  <si>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</si>
  <si>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</si>
  <si>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</si>
  <si>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</si>
  <si>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</si>
  <si>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</si>
  <si>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</si>
  <si>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</si>
  <si>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</si>
  <si>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</si>
  <si>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</si>
  <si>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</si>
  <si>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</si>
  <si>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</si>
  <si>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</si>
  <si>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</si>
  <si>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</si>
  <si>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</si>
  <si>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</si>
  <si>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</si>
  <si>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</si>
  <si>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</si>
  <si>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</si>
  <si>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</si>
  <si>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</si>
  <si>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</si>
  <si>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</si>
  <si>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050 - 2024 (kompatibilní)</t>
  </si>
  <si>
    <t>ks</t>
  </si>
  <si>
    <t>Samostatná faktura</t>
  </si>
  <si>
    <t>NE</t>
  </si>
  <si>
    <t>OHR - Ing. Klára Kaľamárová,
Tel.: 37763 1256</t>
  </si>
  <si>
    <t>Univerzitní 2732/8, 
301 00 Plzeň, 
Rektorát - Odbor lidských zdrojů,
místnost UR 206</t>
  </si>
  <si>
    <t>KPD - Hana Slavíková,
Tel.: 37763 7259</t>
  </si>
  <si>
    <t>Sady Pětatřicátníků 14, 
301 00 Plzeň, 
Fakulta právnická - Katedra právních dějin,
místnost PC 414</t>
  </si>
  <si>
    <t>PS-P Pavlína Vavrejnová,
Tel.: 37763 1520</t>
  </si>
  <si>
    <t>Univerzitní 8,
301 00 Plzeň, 
Rektorát - Podatelna,
místnost UR 107</t>
  </si>
  <si>
    <r>
      <t>Toner do tiskárny Lexmark MS415dn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</si>
  <si>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 xml:space="preserve">Originální, nebo kompatibilní toner splňující podmínky certifikátu STMC.
Minimální výtěžnost při 5% pokrytí 10 000 stran. </t>
  </si>
  <si>
    <t>Válec do tiskárny Lexmark MS415dn</t>
  </si>
  <si>
    <t>Originální, nebo kompatibilní válec do tiskárny. Kapacita 60 000 stránek.</t>
  </si>
  <si>
    <r>
      <t xml:space="preserve">Toner do tiskárny HP LaserJet Pro MFP M426fdn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</si>
  <si>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Minimální výtěžnost při 5% pokrytí 9 000 stran.</t>
  </si>
  <si>
    <r>
      <t xml:space="preserve"> Toner do tiskárny KYOCERA TASKalfa 4052ci - </t>
    </r>
    <r>
      <rPr>
        <b/>
        <sz val="11"/>
        <color theme="1"/>
        <rFont val="Calibri"/>
        <family val="2"/>
        <charset val="238"/>
        <scheme val="minor"/>
      </rPr>
      <t xml:space="preserve">4x černý </t>
    </r>
  </si>
  <si>
    <r>
      <t xml:space="preserve"> 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1x žlutý</t>
    </r>
  </si>
  <si>
    <t xml:space="preserve">Originální, nebo kompatibilní toner splňující podmínky certifikátu STMC.
Minimální výtěžnost při 5% pokrytí 30 000 stran. </t>
  </si>
  <si>
    <t xml:space="preserve">Originální, nebo kompatibilní toner splňující podmínky certifikátu STMC. Minimální výtěžnost při 5% pokrytí 20 000 stran. </t>
  </si>
  <si>
    <r>
      <t xml:space="preserve">Toner do tiskárny Cannon MF 641 Cw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</si>
  <si>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laser Jet P 3015 -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</si>
  <si>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 Minimální výtěžnost při 5% pokrytí 2 300 stran. </t>
  </si>
  <si>
    <t xml:space="preserve">Originální, nebo kompatibilní toner splňující podmínky certifikátu STMC. Minimální výtěžnost při 5% pokrytí 12 500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</si>
</sst>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4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7" xfId="0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21" xfId="0" applyFont="1" applyFill="1" applyBorder="1" applyAlignment="1">
      <alignment horizontal="left" vertical="center" wrapText="1" indent="1"/>
    </xf>
    <xf numFmtId="0" fontId="2" fillId="3" borderId="6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0" fillId="3" borderId="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 applyProtection="1">
      <alignment horizontal="left" vertical="center" wrapText="1" indent="1"/>
      <protection locked="0"/>
    </xf>
    <xf numFmtId="0" fontId="11" fillId="5" borderId="15" xfId="0" applyFont="1" applyFill="1" applyBorder="1" applyAlignment="1" applyProtection="1">
      <alignment horizontal="left" vertical="center" wrapText="1" indent="1"/>
      <protection locked="0"/>
    </xf>
    <xf numFmtId="0" fontId="11" fillId="5" borderId="16" xfId="0" applyFont="1" applyFill="1" applyBorder="1" applyAlignment="1" applyProtection="1">
      <alignment horizontal="left" vertical="center" wrapText="1" indent="1"/>
      <protection locked="0"/>
    </xf>
    <xf numFmtId="0" fontId="11" fillId="5" borderId="21" xfId="0" applyFont="1" applyFill="1" applyBorder="1" applyAlignment="1" applyProtection="1">
      <alignment horizontal="left" vertical="center" wrapText="1" indent="1"/>
      <protection locked="0"/>
    </xf>
    <xf numFmtId="0" fontId="11" fillId="5" borderId="6" xfId="0" applyFont="1" applyFill="1" applyBorder="1" applyAlignment="1" applyProtection="1">
      <alignment horizontal="left" vertical="center" wrapText="1" indent="1"/>
      <protection locked="0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164" fontId="11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3"/>
  <sheetViews>
    <sheetView tabSelected="1" topLeftCell="A6" zoomScaleNormal="100" workbookViewId="0">
      <selection activeCell="G7" sqref="G7:G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8.425781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119" t="s">
        <v>31</v>
      </c>
      <c r="C1" s="120"/>
      <c r="D1" s="34"/>
      <c r="E1" s="35"/>
      <c r="G1" s="67"/>
    </row>
    <row r="2" spans="2:22" ht="15.75" customHeight="1" x14ac:dyDescent="0.25">
      <c r="B2" s="9"/>
      <c r="C2"/>
      <c r="D2" s="9"/>
      <c r="E2" s="10"/>
      <c r="F2" s="5"/>
      <c r="G2" s="126"/>
      <c r="H2" s="127"/>
      <c r="I2" s="127"/>
      <c r="J2" s="127"/>
      <c r="K2" s="127"/>
      <c r="L2" s="127"/>
      <c r="M2" s="127"/>
      <c r="N2" s="127"/>
      <c r="O2" s="127"/>
      <c r="P2" s="5"/>
      <c r="Q2" s="6"/>
      <c r="R2" s="6"/>
      <c r="T2" s="6"/>
      <c r="U2" s="7"/>
      <c r="V2" s="8"/>
    </row>
    <row r="3" spans="2:22" ht="14.25" customHeight="1" x14ac:dyDescent="0.25">
      <c r="B3" s="14"/>
      <c r="C3" s="12" t="s">
        <v>0</v>
      </c>
      <c r="D3" s="13"/>
      <c r="E3" s="13"/>
      <c r="F3" s="13"/>
      <c r="G3" s="127"/>
      <c r="H3" s="127"/>
      <c r="I3" s="127"/>
      <c r="J3" s="127"/>
      <c r="K3" s="127"/>
      <c r="L3" s="127"/>
      <c r="M3" s="127"/>
      <c r="N3" s="127"/>
      <c r="O3" s="127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70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70" t="s">
        <v>8</v>
      </c>
      <c r="T6" s="70" t="s">
        <v>9</v>
      </c>
      <c r="U6" s="23" t="s">
        <v>26</v>
      </c>
      <c r="V6" s="23" t="s">
        <v>27</v>
      </c>
    </row>
    <row r="7" spans="2:22" ht="53.25" customHeight="1" thickTop="1" x14ac:dyDescent="0.25">
      <c r="B7" s="51">
        <v>1</v>
      </c>
      <c r="C7" s="95" t="s">
        <v>41</v>
      </c>
      <c r="D7" s="52">
        <v>12</v>
      </c>
      <c r="E7" s="53" t="s">
        <v>32</v>
      </c>
      <c r="F7" s="95" t="s">
        <v>42</v>
      </c>
      <c r="G7" s="137"/>
      <c r="H7" s="54" t="s">
        <v>28</v>
      </c>
      <c r="I7" s="108" t="s">
        <v>33</v>
      </c>
      <c r="J7" s="110" t="s">
        <v>34</v>
      </c>
      <c r="K7" s="101"/>
      <c r="L7" s="101"/>
      <c r="M7" s="108" t="s">
        <v>35</v>
      </c>
      <c r="N7" s="108" t="s">
        <v>36</v>
      </c>
      <c r="O7" s="128" t="s">
        <v>30</v>
      </c>
      <c r="P7" s="48">
        <f t="shared" ref="P7:P13" si="0">D7*Q7</f>
        <v>24000</v>
      </c>
      <c r="Q7" s="55">
        <v>2000</v>
      </c>
      <c r="R7" s="143"/>
      <c r="S7" s="49">
        <f t="shared" ref="S7" si="1">D7*R7</f>
        <v>0</v>
      </c>
      <c r="T7" s="50" t="str">
        <f t="shared" ref="T7" si="2">IF(ISNUMBER(R7), IF(R7&gt;Q7,"NEVYHOVUJE","VYHOVUJE")," ")</f>
        <v xml:space="preserve"> </v>
      </c>
      <c r="U7" s="101"/>
      <c r="V7" s="101" t="s">
        <v>10</v>
      </c>
    </row>
    <row r="8" spans="2:22" ht="30.75" customHeight="1" x14ac:dyDescent="0.25">
      <c r="B8" s="59">
        <v>2</v>
      </c>
      <c r="C8" s="96" t="s">
        <v>43</v>
      </c>
      <c r="D8" s="60">
        <v>8</v>
      </c>
      <c r="E8" s="61" t="s">
        <v>32</v>
      </c>
      <c r="F8" s="96" t="s">
        <v>44</v>
      </c>
      <c r="G8" s="138"/>
      <c r="H8" s="62" t="s">
        <v>28</v>
      </c>
      <c r="I8" s="109"/>
      <c r="J8" s="111"/>
      <c r="K8" s="102"/>
      <c r="L8" s="102"/>
      <c r="M8" s="135"/>
      <c r="N8" s="135"/>
      <c r="O8" s="129"/>
      <c r="P8" s="56">
        <f t="shared" si="0"/>
        <v>10400</v>
      </c>
      <c r="Q8" s="64">
        <v>1300</v>
      </c>
      <c r="R8" s="144"/>
      <c r="S8" s="57">
        <f t="shared" ref="S8:S13" si="3">D8*R8</f>
        <v>0</v>
      </c>
      <c r="T8" s="58" t="str">
        <f t="shared" ref="T8:T13" si="4">IF(ISNUMBER(R8), IF(R8&gt;Q8,"NEVYHOVUJE","VYHOVUJE")," ")</f>
        <v xml:space="preserve"> </v>
      </c>
      <c r="U8" s="102"/>
      <c r="V8" s="102"/>
    </row>
    <row r="9" spans="2:22" ht="53.25" customHeight="1" thickBot="1" x14ac:dyDescent="0.3">
      <c r="B9" s="71">
        <v>3</v>
      </c>
      <c r="C9" s="97" t="s">
        <v>45</v>
      </c>
      <c r="D9" s="72">
        <v>1</v>
      </c>
      <c r="E9" s="73" t="s">
        <v>32</v>
      </c>
      <c r="F9" s="97" t="s">
        <v>46</v>
      </c>
      <c r="G9" s="139"/>
      <c r="H9" s="74" t="s">
        <v>28</v>
      </c>
      <c r="I9" s="109"/>
      <c r="J9" s="111"/>
      <c r="K9" s="102"/>
      <c r="L9" s="102"/>
      <c r="M9" s="135"/>
      <c r="N9" s="135"/>
      <c r="O9" s="129"/>
      <c r="P9" s="75">
        <f t="shared" si="0"/>
        <v>2000</v>
      </c>
      <c r="Q9" s="76">
        <v>2000</v>
      </c>
      <c r="R9" s="145"/>
      <c r="S9" s="77">
        <f t="shared" si="3"/>
        <v>0</v>
      </c>
      <c r="T9" s="78" t="str">
        <f t="shared" si="4"/>
        <v xml:space="preserve"> </v>
      </c>
      <c r="U9" s="102"/>
      <c r="V9" s="102"/>
    </row>
    <row r="10" spans="2:22" ht="53.25" customHeight="1" x14ac:dyDescent="0.25">
      <c r="B10" s="79">
        <v>4</v>
      </c>
      <c r="C10" s="98" t="s">
        <v>47</v>
      </c>
      <c r="D10" s="80">
        <v>4</v>
      </c>
      <c r="E10" s="81" t="s">
        <v>32</v>
      </c>
      <c r="F10" s="98" t="s">
        <v>49</v>
      </c>
      <c r="G10" s="140"/>
      <c r="H10" s="82" t="s">
        <v>28</v>
      </c>
      <c r="I10" s="106" t="s">
        <v>33</v>
      </c>
      <c r="J10" s="113" t="s">
        <v>34</v>
      </c>
      <c r="K10" s="103"/>
      <c r="L10" s="103"/>
      <c r="M10" s="106" t="s">
        <v>37</v>
      </c>
      <c r="N10" s="106" t="s">
        <v>38</v>
      </c>
      <c r="O10" s="130" t="s">
        <v>30</v>
      </c>
      <c r="P10" s="83">
        <f t="shared" si="0"/>
        <v>6000</v>
      </c>
      <c r="Q10" s="84">
        <v>1500</v>
      </c>
      <c r="R10" s="146"/>
      <c r="S10" s="85">
        <f t="shared" si="3"/>
        <v>0</v>
      </c>
      <c r="T10" s="86" t="str">
        <f t="shared" si="4"/>
        <v xml:space="preserve"> </v>
      </c>
      <c r="U10" s="103"/>
      <c r="V10" s="103" t="s">
        <v>10</v>
      </c>
    </row>
    <row r="11" spans="2:22" ht="53.25" customHeight="1" thickBot="1" x14ac:dyDescent="0.3">
      <c r="B11" s="87">
        <v>5</v>
      </c>
      <c r="C11" s="99" t="s">
        <v>48</v>
      </c>
      <c r="D11" s="88">
        <v>1</v>
      </c>
      <c r="E11" s="90" t="s">
        <v>32</v>
      </c>
      <c r="F11" s="99" t="s">
        <v>50</v>
      </c>
      <c r="G11" s="141"/>
      <c r="H11" s="89" t="s">
        <v>28</v>
      </c>
      <c r="I11" s="107"/>
      <c r="J11" s="114"/>
      <c r="K11" s="104"/>
      <c r="L11" s="104"/>
      <c r="M11" s="134"/>
      <c r="N11" s="134"/>
      <c r="O11" s="131"/>
      <c r="P11" s="91">
        <f t="shared" si="0"/>
        <v>3100</v>
      </c>
      <c r="Q11" s="92">
        <v>3100</v>
      </c>
      <c r="R11" s="147"/>
      <c r="S11" s="93">
        <f t="shared" si="3"/>
        <v>0</v>
      </c>
      <c r="T11" s="94" t="str">
        <f t="shared" si="4"/>
        <v xml:space="preserve"> </v>
      </c>
      <c r="U11" s="104"/>
      <c r="V11" s="104"/>
    </row>
    <row r="12" spans="2:22" ht="53.25" customHeight="1" x14ac:dyDescent="0.25">
      <c r="B12" s="59">
        <v>6</v>
      </c>
      <c r="C12" s="96" t="s">
        <v>51</v>
      </c>
      <c r="D12" s="60">
        <v>2</v>
      </c>
      <c r="E12" s="61" t="s">
        <v>32</v>
      </c>
      <c r="F12" s="96" t="s">
        <v>53</v>
      </c>
      <c r="G12" s="138"/>
      <c r="H12" s="62" t="s">
        <v>28</v>
      </c>
      <c r="I12" s="109" t="s">
        <v>33</v>
      </c>
      <c r="J12" s="111" t="s">
        <v>34</v>
      </c>
      <c r="K12" s="102"/>
      <c r="L12" s="102"/>
      <c r="M12" s="109" t="s">
        <v>39</v>
      </c>
      <c r="N12" s="109" t="s">
        <v>40</v>
      </c>
      <c r="O12" s="129" t="s">
        <v>30</v>
      </c>
      <c r="P12" s="63">
        <f t="shared" si="0"/>
        <v>1200</v>
      </c>
      <c r="Q12" s="64">
        <v>600</v>
      </c>
      <c r="R12" s="144"/>
      <c r="S12" s="65">
        <f t="shared" si="3"/>
        <v>0</v>
      </c>
      <c r="T12" s="66" t="str">
        <f t="shared" si="4"/>
        <v xml:space="preserve"> </v>
      </c>
      <c r="U12" s="102"/>
      <c r="V12" s="102" t="s">
        <v>10</v>
      </c>
    </row>
    <row r="13" spans="2:22" ht="53.25" customHeight="1" thickBot="1" x14ac:dyDescent="0.3">
      <c r="B13" s="40">
        <v>7</v>
      </c>
      <c r="C13" s="100" t="s">
        <v>52</v>
      </c>
      <c r="D13" s="41">
        <v>1</v>
      </c>
      <c r="E13" s="42" t="s">
        <v>32</v>
      </c>
      <c r="F13" s="100" t="s">
        <v>54</v>
      </c>
      <c r="G13" s="142"/>
      <c r="H13" s="47" t="s">
        <v>28</v>
      </c>
      <c r="I13" s="136"/>
      <c r="J13" s="112"/>
      <c r="K13" s="105"/>
      <c r="L13" s="105"/>
      <c r="M13" s="133"/>
      <c r="N13" s="133"/>
      <c r="O13" s="132"/>
      <c r="P13" s="43">
        <f t="shared" si="0"/>
        <v>700</v>
      </c>
      <c r="Q13" s="44">
        <v>700</v>
      </c>
      <c r="R13" s="148"/>
      <c r="S13" s="45">
        <f t="shared" si="3"/>
        <v>0</v>
      </c>
      <c r="T13" s="46" t="str">
        <f t="shared" si="4"/>
        <v xml:space="preserve"> </v>
      </c>
      <c r="U13" s="105"/>
      <c r="V13" s="105"/>
    </row>
    <row r="14" spans="2:22" ht="13.5" customHeight="1" thickTop="1" thickBot="1" x14ac:dyDescent="0.3">
      <c r="C14"/>
      <c r="D14"/>
      <c r="E14"/>
      <c r="F14"/>
      <c r="G14"/>
      <c r="H14"/>
      <c r="I14"/>
      <c r="J14"/>
      <c r="O14"/>
      <c r="P14"/>
      <c r="S14" s="39"/>
    </row>
    <row r="15" spans="2:22" ht="60.75" customHeight="1" thickTop="1" thickBot="1" x14ac:dyDescent="0.3">
      <c r="B15" s="121" t="s">
        <v>11</v>
      </c>
      <c r="C15" s="122"/>
      <c r="D15" s="122"/>
      <c r="E15" s="122"/>
      <c r="F15" s="122"/>
      <c r="G15" s="122"/>
      <c r="H15" s="69"/>
      <c r="I15" s="26"/>
      <c r="J15" s="26"/>
      <c r="K15" s="26"/>
      <c r="L15" s="27"/>
      <c r="M15" s="11"/>
      <c r="N15" s="11"/>
      <c r="O15" s="28"/>
      <c r="P15" s="28"/>
      <c r="Q15" s="29" t="s">
        <v>12</v>
      </c>
      <c r="R15" s="123" t="s">
        <v>13</v>
      </c>
      <c r="S15" s="124"/>
      <c r="T15" s="125"/>
      <c r="U15" s="21"/>
      <c r="V15" s="30"/>
    </row>
    <row r="16" spans="2:22" ht="33" customHeight="1" thickTop="1" thickBot="1" x14ac:dyDescent="0.3">
      <c r="B16" s="115" t="s">
        <v>14</v>
      </c>
      <c r="C16" s="115"/>
      <c r="D16" s="115"/>
      <c r="E16" s="115"/>
      <c r="F16" s="115"/>
      <c r="G16" s="115"/>
      <c r="H16" s="68"/>
      <c r="I16" s="31"/>
      <c r="L16" s="9"/>
      <c r="M16" s="9"/>
      <c r="N16" s="9"/>
      <c r="O16" s="32"/>
      <c r="P16" s="32"/>
      <c r="Q16" s="33">
        <f>SUM(P7:P13)</f>
        <v>47400</v>
      </c>
      <c r="R16" s="116">
        <f>SUM(S7:S13)</f>
        <v>0</v>
      </c>
      <c r="S16" s="117"/>
      <c r="T16" s="118"/>
    </row>
    <row r="17" spans="2:3" ht="14.25" customHeight="1" thickTop="1" x14ac:dyDescent="0.25">
      <c r="B17" s="37"/>
    </row>
    <row r="18" spans="2:3" ht="14.25" customHeight="1" x14ac:dyDescent="0.25">
      <c r="B18" s="38"/>
      <c r="C18" s="37"/>
    </row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LRVSV7k2tmdPro+2oHdsSRITwADNQIF4LoxPbvhJlINADzfefMOu+cowmoFPE6k9qETpgwMOdhW5bFbJr2jMDA==" saltValue="6WE8MhqFSfsTzarKuSpetw==" spinCount="100000" sheet="1" objects="1" scenarios="1"/>
  <mergeCells count="33">
    <mergeCell ref="B16:G16"/>
    <mergeCell ref="R16:T16"/>
    <mergeCell ref="B1:C1"/>
    <mergeCell ref="B15:G15"/>
    <mergeCell ref="R15:T15"/>
    <mergeCell ref="G2:O3"/>
    <mergeCell ref="O7:O9"/>
    <mergeCell ref="O10:O11"/>
    <mergeCell ref="O12:O13"/>
    <mergeCell ref="M12:M13"/>
    <mergeCell ref="N12:N13"/>
    <mergeCell ref="M10:M11"/>
    <mergeCell ref="N10:N11"/>
    <mergeCell ref="N7:N9"/>
    <mergeCell ref="M7:M9"/>
    <mergeCell ref="I12:I13"/>
    <mergeCell ref="V7:V9"/>
    <mergeCell ref="U7:U9"/>
    <mergeCell ref="U10:U11"/>
    <mergeCell ref="V10:V11"/>
    <mergeCell ref="U12:U13"/>
    <mergeCell ref="V12:V13"/>
    <mergeCell ref="I10:I11"/>
    <mergeCell ref="I7:I9"/>
    <mergeCell ref="J7:J9"/>
    <mergeCell ref="J12:J13"/>
    <mergeCell ref="J10:J11"/>
    <mergeCell ref="K7:K9"/>
    <mergeCell ref="K10:K11"/>
    <mergeCell ref="K12:K13"/>
    <mergeCell ref="L7:L9"/>
    <mergeCell ref="L10:L11"/>
    <mergeCell ref="L12:L13"/>
  </mergeCells>
  <phoneticPr fontId="18" type="noConversion"/>
  <conditionalFormatting sqref="B7:B13 D7:D13">
    <cfRule type="containsBlanks" dxfId="11" priority="57">
      <formula>LEN(TRIM(B7))=0</formula>
    </cfRule>
  </conditionalFormatting>
  <conditionalFormatting sqref="B7:B13">
    <cfRule type="cellIs" dxfId="10" priority="52" operator="greaterThanOrEqual">
      <formula>1</formula>
    </cfRule>
  </conditionalFormatting>
  <conditionalFormatting sqref="G7:G13 R7:R13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3">
    <cfRule type="notContainsBlanks" dxfId="6" priority="25">
      <formula>LEN(TRIM(G7))&gt;0</formula>
    </cfRule>
  </conditionalFormatting>
  <conditionalFormatting sqref="H7:H13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3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3" xr:uid="{00000000-0002-0000-0000-000000000000}">
      <formula1>"ks,bal,sada,"</formula1>
    </dataValidation>
    <dataValidation type="list" showInputMessage="1" showErrorMessage="1" sqref="H7:H13 J7 J10 J12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V10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2023-09-07T08:47:55Z</cp:lastPrinted>
  <dcterms:created xsi:type="dcterms:W3CDTF">2014-03-05T12:43:32Z</dcterms:created>
  <dcterms:modified xsi:type="dcterms:W3CDTF">2024-09-17T10:23:35Z</dcterms:modified>
</cp:coreProperties>
</file>