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3\1 výzva\"/>
    </mc:Choice>
  </mc:AlternateContent>
  <xr:revisionPtr revIDLastSave="0" documentId="13_ncr:1_{BFE90BF7-1946-4677-B5BB-9BA71AAA52C7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 l="1"/>
  <c r="P9" i="1" l="1"/>
  <c r="T7" i="1"/>
  <c r="S8" i="1"/>
  <c r="S7" i="1"/>
  <c r="R12" i="1" l="1"/>
  <c r="P7" i="1"/>
  <c r="Q12" i="1" s="1"/>
</calcChain>
</file>

<file path=xl/sharedStrings.xml><?xml version="1.0" encoding="utf-8"?>
<sst xmlns="http://schemas.openxmlformats.org/spreadsheetml/2006/main" count="52" uniqueCount="47">
  <si>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</si>
  <si>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</si>
  <si>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</si>
  <si>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</si>
  <si>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</si>
  <si>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</si>
  <si>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</si>
  <si>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</si>
  <si>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</si>
  <si>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</si>
  <si>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</si>
  <si>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</si>
  <si>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</si>
  <si>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</si>
  <si>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</si>
  <si>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</si>
  <si>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</si>
  <si>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</si>
  <si>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</si>
  <si>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</si>
  <si>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</si>
  <si>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</si>
  <si>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</si>
  <si>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</si>
  <si>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</si>
  <si>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</si>
  <si>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</si>
  <si>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</si>
  <si>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</si>
  <si>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</si>
  <si>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</si>
  <si>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</si>
  <si>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NE</t>
  </si>
  <si>
    <t>30 dní</t>
  </si>
  <si>
    <t>Pokud financováno z projektových prostředků, pak ŘEŠITEL uvede: NÁZEV A ČÍSLO DOTAČNÍHO PROJEKTU</t>
  </si>
  <si>
    <t xml:space="preserve">Příloha č. 2 Kupní smlouvy - technická specifikace
Výpočetní technika (III.) 123 - 2024 </t>
  </si>
  <si>
    <t>Notebook 16"</t>
  </si>
  <si>
    <t>Ing. Kamil Eckhardt,
Tel.: 37763 3006</t>
  </si>
  <si>
    <t>Univerzitní 22,
301 00 Plzeň,
Fakulta ekonomická - Děkanát,
místnost UL 401b</t>
  </si>
  <si>
    <t>Výkon procesoru min. 17 500 bodů passmark, min. 12 jader, nativní podpora AI.
Mikrofon, IR webkamera s min. 5 Mpx rozlišením.
Displej  16" s min. Full HD rozlišením, antireflexní, min. 400 nits, poměr stran 16:10.
Porty min. 2x Thunderbolt 4, 2x USB-A 3.0, RJ-45, HDMI 2.0, audio combo jack, slot pro zabezpečovací lanko.
Min. 16 GB RAM DDR5.
Min. 1 TB SSD.
Min. Wi-FI 6, Bluetooth 5.3, česká podsvícená klávesnice.
Čtečka otisků prstů.
Numerická klávesnice.
Baterie min. 50 Wh.
Existence ovladačů použitého HW ve Windows 11 nebo vyšší.
Podpora přes internet musí umožňovat stahování ovladačů a manuálu adresně pro konkrétní zařízení (sériové číslo).
Záruka min. 5 let NBD on-site.
Hmotnost do 1,75 kg.</t>
  </si>
  <si>
    <t>Záruka na zboží min. 5 let, 
servis NBD on-site.</t>
  </si>
  <si>
    <t>Operační systém Windows 11 64-bit Pro (nesmí to být licence typu K12 (EDU)) již předinstalovaný s možností připojení do domény.
OS Windows požadujeme z důvodu kompatibility s interními aplikacemi ZČU (Stag, Magion,...).</t>
  </si>
  <si>
    <t>Monitor 28"</t>
  </si>
  <si>
    <t>Ing. David Lávička, Ph.D.,
Tel.: 605 726 363,
37763 4712</t>
  </si>
  <si>
    <t>Teslova 9, 
301 00 Plzeň,
Nové technologie – výzkumné centrum,
budova F - místnost TF 207</t>
  </si>
  <si>
    <t>21 dní</t>
  </si>
  <si>
    <r>
      <t xml:space="preserve">Úhlopříčka 28" (71,12 cm).
Typ rozlišení min. 4K (3840 × 2160).
Konstrukce: rovná.
Typ panelu IPS.
Jas min. </t>
    </r>
    <r>
      <rPr>
        <sz val="11"/>
        <color rgb="FFFF0000"/>
        <rFont val="Calibri"/>
        <family val="2"/>
        <charset val="238"/>
        <scheme val="minor"/>
      </rPr>
      <t xml:space="preserve">300 </t>
    </r>
    <r>
      <rPr>
        <sz val="11"/>
        <color theme="1"/>
        <rFont val="Calibri"/>
        <family val="2"/>
        <charset val="238"/>
        <scheme val="minor"/>
      </rPr>
      <t xml:space="preserve">cd/m2.
Nativní kontrast min. 1000:1.
Poměr stran 16:9.
Grafické rozhraní HDMI + USB-C + DisplayPort.
</t>
    </r>
    <r>
      <rPr>
        <sz val="11"/>
        <rFont val="Calibri"/>
        <family val="2"/>
        <charset val="238"/>
        <scheme val="minor"/>
      </rPr>
      <t>Nastavitelná výška, Pivot.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</si>
</sst>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5" fillId="3" borderId="14" xfId="0" applyFont="1" applyFill="1" applyBorder="1" applyAlignment="1" applyProtection="1">
      <alignment horizontal="lef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165" fontId="0" fillId="0" borderId="17" xfId="0" applyNumberFormat="1" applyBorder="1" applyAlignment="1" applyProtection="1">
      <alignment horizontal="right" vertical="center" inden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20" xfId="0" applyFont="1" applyFill="1" applyBorder="1" applyAlignment="1" applyProtection="1">
      <alignment horizontal="left" vertical="center" wrapText="1" indent="1"/>
      <protection locked="0"/>
    </xf>
    <xf numFmtId="0" fontId="27" fillId="4" borderId="14" xfId="0" applyFont="1" applyFill="1" applyBorder="1" applyAlignment="1" applyProtection="1">
      <alignment horizontal="center" vertical="center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left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showZeros="0" tabSelected="1" topLeftCell="A8" zoomScale="69" zoomScaleNormal="69" workbookViewId="0">
      <selection activeCell="F21" sqref="F21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62" customWidth="1"/>
    <col min="5" max="5" width="10.5703125" style="18" customWidth="1"/>
    <col min="6" max="6" width="118.5703125" style="2" customWidth="1"/>
    <col min="7" max="7" width="38.140625" style="4" customWidth="1"/>
    <col min="8" max="8" width="23.42578125" style="4" customWidth="1"/>
    <col min="9" max="9" width="24" style="4" customWidth="1"/>
    <col min="10" max="10" width="16.140625" style="2" customWidth="1"/>
    <col min="11" max="11" width="31.85546875" style="1" hidden="1" customWidth="1"/>
    <col min="12" max="12" width="29" style="1" customWidth="1"/>
    <col min="13" max="13" width="27" style="1" customWidth="1"/>
    <col min="14" max="14" width="32.7109375" style="4" customWidth="1"/>
    <col min="15" max="15" width="27.28515625" style="4" customWidth="1"/>
    <col min="16" max="16" width="17.7109375" style="4" hidden="1" customWidth="1"/>
    <col min="17" max="17" width="21.5703125" style="1" customWidth="1"/>
    <col min="18" max="18" width="21.140625" style="1" bestFit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5.140625" style="13" customWidth="1"/>
    <col min="23" max="16384" width="8.85546875" style="1"/>
  </cols>
  <sheetData>
    <row r="1" spans="1:22" ht="40.9" customHeight="1" x14ac:dyDescent="0.25">
      <c r="B1" s="88" t="s">
        <v>35</v>
      </c>
      <c r="C1" s="89"/>
      <c r="D1" s="89"/>
      <c r="E1" s="1"/>
      <c r="G1" s="3"/>
      <c r="V1" s="1"/>
    </row>
    <row r="2" spans="1:22" ht="78" customHeight="1" x14ac:dyDescent="0.25">
      <c r="C2" s="1"/>
      <c r="D2" s="5"/>
      <c r="E2" s="6"/>
      <c r="G2" s="92"/>
      <c r="H2" s="93"/>
      <c r="I2" s="93"/>
      <c r="J2" s="93"/>
      <c r="K2" s="93"/>
      <c r="L2" s="93"/>
      <c r="M2" s="93"/>
      <c r="N2" s="93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93"/>
      <c r="H3" s="93"/>
      <c r="I3" s="93"/>
      <c r="J3" s="93"/>
      <c r="K3" s="93"/>
      <c r="L3" s="93"/>
      <c r="M3" s="93"/>
      <c r="N3" s="93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90" t="s">
        <v>2</v>
      </c>
      <c r="H5" s="91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24" t="s">
        <v>30</v>
      </c>
      <c r="H6" s="24" t="s">
        <v>24</v>
      </c>
      <c r="I6" s="25" t="s">
        <v>16</v>
      </c>
      <c r="J6" s="23" t="s">
        <v>17</v>
      </c>
      <c r="K6" s="23" t="s">
        <v>34</v>
      </c>
      <c r="L6" s="26" t="s">
        <v>18</v>
      </c>
      <c r="M6" s="27" t="s">
        <v>19</v>
      </c>
      <c r="N6" s="26" t="s">
        <v>20</v>
      </c>
      <c r="O6" s="23" t="s">
        <v>28</v>
      </c>
      <c r="P6" s="26" t="s">
        <v>21</v>
      </c>
      <c r="Q6" s="23" t="s">
        <v>5</v>
      </c>
      <c r="R6" s="28" t="s">
        <v>6</v>
      </c>
      <c r="S6" s="29" t="s">
        <v>7</v>
      </c>
      <c r="T6" s="29" t="s">
        <v>8</v>
      </c>
      <c r="U6" s="26" t="s">
        <v>22</v>
      </c>
      <c r="V6" s="26" t="s">
        <v>23</v>
      </c>
    </row>
    <row r="7" spans="1:22" ht="255" customHeight="1" thickTop="1" x14ac:dyDescent="0.25">
      <c r="A7" s="30"/>
      <c r="B7" s="103">
        <v>1</v>
      </c>
      <c r="C7" s="105" t="s">
        <v>36</v>
      </c>
      <c r="D7" s="107">
        <v>1</v>
      </c>
      <c r="E7" s="109" t="s">
        <v>27</v>
      </c>
      <c r="F7" s="31" t="s">
        <v>39</v>
      </c>
      <c r="G7" s="64"/>
      <c r="H7" s="67"/>
      <c r="I7" s="111" t="s">
        <v>31</v>
      </c>
      <c r="J7" s="113" t="s">
        <v>32</v>
      </c>
      <c r="K7" s="115"/>
      <c r="L7" s="76" t="s">
        <v>40</v>
      </c>
      <c r="M7" s="86" t="s">
        <v>37</v>
      </c>
      <c r="N7" s="86" t="s">
        <v>38</v>
      </c>
      <c r="O7" s="84" t="s">
        <v>33</v>
      </c>
      <c r="P7" s="78">
        <f>D7*Q7</f>
        <v>28900</v>
      </c>
      <c r="Q7" s="80">
        <v>28900</v>
      </c>
      <c r="R7" s="69"/>
      <c r="S7" s="32">
        <f>D7*R7</f>
        <v>0</v>
      </c>
      <c r="T7" s="82" t="str">
        <f>IF(ISNUMBER(R7+R8), IF(R7+R8&gt;Q7,"NEVYHOVUJE","VYHOVUJE")," ")</f>
        <v>VYHOVUJE</v>
      </c>
      <c r="U7" s="72"/>
      <c r="V7" s="74" t="s">
        <v>11</v>
      </c>
    </row>
    <row r="8" spans="1:22" ht="57.75" customHeight="1" thickBot="1" x14ac:dyDescent="0.3">
      <c r="A8" s="30"/>
      <c r="B8" s="104"/>
      <c r="C8" s="106"/>
      <c r="D8" s="108"/>
      <c r="E8" s="110"/>
      <c r="F8" s="33" t="s">
        <v>41</v>
      </c>
      <c r="G8" s="65"/>
      <c r="H8" s="34" t="s">
        <v>32</v>
      </c>
      <c r="I8" s="112"/>
      <c r="J8" s="114"/>
      <c r="K8" s="116"/>
      <c r="L8" s="77"/>
      <c r="M8" s="87"/>
      <c r="N8" s="87"/>
      <c r="O8" s="85"/>
      <c r="P8" s="79"/>
      <c r="Q8" s="81"/>
      <c r="R8" s="70"/>
      <c r="S8" s="35">
        <f>D7*R8</f>
        <v>0</v>
      </c>
      <c r="T8" s="83"/>
      <c r="U8" s="73"/>
      <c r="V8" s="75"/>
    </row>
    <row r="9" spans="1:22" ht="177.75" customHeight="1" thickBot="1" x14ac:dyDescent="0.3">
      <c r="A9" s="30"/>
      <c r="B9" s="36">
        <v>2</v>
      </c>
      <c r="C9" s="37" t="s">
        <v>42</v>
      </c>
      <c r="D9" s="38">
        <v>1</v>
      </c>
      <c r="E9" s="39" t="s">
        <v>27</v>
      </c>
      <c r="F9" s="117" t="s">
        <v>46</v>
      </c>
      <c r="G9" s="66"/>
      <c r="H9" s="68"/>
      <c r="I9" s="40" t="s">
        <v>31</v>
      </c>
      <c r="J9" s="40" t="s">
        <v>32</v>
      </c>
      <c r="K9" s="41"/>
      <c r="L9" s="42"/>
      <c r="M9" s="43" t="s">
        <v>43</v>
      </c>
      <c r="N9" s="43" t="s">
        <v>44</v>
      </c>
      <c r="O9" s="44" t="s">
        <v>45</v>
      </c>
      <c r="P9" s="45">
        <f>D9*Q9</f>
        <v>9100</v>
      </c>
      <c r="Q9" s="46">
        <v>9100</v>
      </c>
      <c r="R9" s="71"/>
      <c r="S9" s="47">
        <f>D9*R9</f>
        <v>0</v>
      </c>
      <c r="T9" s="48" t="str">
        <f t="shared" ref="T9" si="0">IF(ISNUMBER(R9), IF(R9&gt;Q9,"NEVYHOVUJE","VYHOVUJE")," ")</f>
        <v xml:space="preserve"> </v>
      </c>
      <c r="U9" s="49"/>
      <c r="V9" s="50" t="s">
        <v>12</v>
      </c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101" t="s">
        <v>26</v>
      </c>
      <c r="C11" s="101"/>
      <c r="D11" s="101"/>
      <c r="E11" s="101"/>
      <c r="F11" s="101"/>
      <c r="G11" s="101"/>
      <c r="H11" s="51"/>
      <c r="I11" s="51"/>
      <c r="J11" s="52"/>
      <c r="K11" s="52"/>
      <c r="L11" s="21"/>
      <c r="M11" s="21"/>
      <c r="N11" s="21"/>
      <c r="O11" s="53"/>
      <c r="P11" s="53"/>
      <c r="Q11" s="54" t="s">
        <v>9</v>
      </c>
      <c r="R11" s="98" t="s">
        <v>10</v>
      </c>
      <c r="S11" s="99"/>
      <c r="T11" s="100"/>
      <c r="U11" s="55"/>
      <c r="V11" s="56"/>
    </row>
    <row r="12" spans="1:22" ht="50.45" customHeight="1" thickTop="1" thickBot="1" x14ac:dyDescent="0.3">
      <c r="B12" s="102" t="s">
        <v>25</v>
      </c>
      <c r="C12" s="102"/>
      <c r="D12" s="102"/>
      <c r="E12" s="102"/>
      <c r="F12" s="102"/>
      <c r="G12" s="102"/>
      <c r="H12" s="102"/>
      <c r="I12" s="57"/>
      <c r="L12" s="5"/>
      <c r="M12" s="5"/>
      <c r="N12" s="5"/>
      <c r="O12" s="58"/>
      <c r="P12" s="58"/>
      <c r="Q12" s="59">
        <f>SUM(P7:P9)</f>
        <v>38000</v>
      </c>
      <c r="R12" s="95">
        <f>SUM(S7:S9)</f>
        <v>0</v>
      </c>
      <c r="S12" s="96"/>
      <c r="T12" s="97"/>
    </row>
    <row r="13" spans="1:22" ht="15.75" thickTop="1" x14ac:dyDescent="0.25">
      <c r="B13" s="94" t="s">
        <v>29</v>
      </c>
      <c r="C13" s="94"/>
      <c r="D13" s="94"/>
      <c r="E13" s="94"/>
      <c r="F13" s="94"/>
      <c r="G13" s="94"/>
      <c r="H13" s="12"/>
      <c r="I13" s="7"/>
      <c r="J13" s="7"/>
      <c r="K13" s="7"/>
      <c r="L13" s="7"/>
      <c r="M13" s="7"/>
      <c r="N13" s="13"/>
      <c r="O13" s="13"/>
      <c r="P13" s="13"/>
      <c r="Q13" s="7"/>
      <c r="R13" s="7"/>
      <c r="S13" s="7"/>
    </row>
    <row r="14" spans="1:22" x14ac:dyDescent="0.25">
      <c r="B14" s="60"/>
      <c r="C14" s="60"/>
      <c r="D14" s="60"/>
      <c r="E14" s="60"/>
      <c r="F14" s="60"/>
      <c r="G14" s="12"/>
      <c r="H14" s="12"/>
      <c r="I14" s="7"/>
      <c r="J14" s="7"/>
      <c r="K14" s="7"/>
      <c r="L14" s="7"/>
      <c r="M14" s="7"/>
      <c r="N14" s="13"/>
      <c r="O14" s="13"/>
      <c r="P14" s="13"/>
      <c r="Q14" s="7"/>
      <c r="R14" s="7"/>
      <c r="S14" s="7"/>
    </row>
    <row r="15" spans="1:22" x14ac:dyDescent="0.25">
      <c r="B15" s="60"/>
      <c r="C15" s="60"/>
      <c r="D15" s="60"/>
      <c r="E15" s="60"/>
      <c r="F15" s="60"/>
      <c r="G15" s="12"/>
      <c r="H15" s="12"/>
      <c r="I15" s="7"/>
      <c r="J15" s="7"/>
      <c r="K15" s="7"/>
      <c r="L15" s="7"/>
      <c r="M15" s="7"/>
      <c r="N15" s="13"/>
      <c r="O15" s="13"/>
      <c r="P15" s="13"/>
      <c r="Q15" s="7"/>
      <c r="R15" s="7"/>
      <c r="S15" s="7"/>
    </row>
    <row r="16" spans="1:22" x14ac:dyDescent="0.25">
      <c r="B16" s="60"/>
      <c r="C16" s="60"/>
      <c r="D16" s="60"/>
      <c r="E16" s="60"/>
      <c r="F16" s="60"/>
      <c r="G16" s="12"/>
      <c r="H16" s="12"/>
      <c r="I16" s="7"/>
      <c r="J16" s="7"/>
      <c r="K16" s="7"/>
      <c r="L16" s="7"/>
      <c r="M16" s="7"/>
      <c r="N16" s="13"/>
      <c r="O16" s="13"/>
      <c r="P16" s="13"/>
      <c r="Q16" s="7"/>
      <c r="R16" s="7"/>
      <c r="S16" s="7"/>
    </row>
    <row r="17" spans="3:19" ht="19.899999999999999" customHeight="1" x14ac:dyDescent="0.25">
      <c r="C17" s="52"/>
      <c r="D17" s="61"/>
      <c r="E17" s="52"/>
      <c r="F17" s="52"/>
      <c r="G17" s="12"/>
      <c r="H17" s="12"/>
      <c r="I17" s="7"/>
      <c r="J17" s="7"/>
      <c r="K17" s="7"/>
      <c r="L17" s="7"/>
      <c r="M17" s="7"/>
      <c r="N17" s="13"/>
      <c r="O17" s="13"/>
      <c r="P17" s="13"/>
      <c r="Q17" s="7"/>
      <c r="R17" s="7"/>
      <c r="S17" s="7"/>
    </row>
    <row r="18" spans="3:19" ht="19.899999999999999" customHeight="1" x14ac:dyDescent="0.25">
      <c r="H18" s="63"/>
      <c r="I18" s="7"/>
      <c r="J18" s="7"/>
      <c r="K18" s="7"/>
      <c r="L18" s="7"/>
      <c r="M18" s="7"/>
      <c r="N18" s="13"/>
      <c r="O18" s="13"/>
      <c r="P18" s="13"/>
      <c r="Q18" s="7"/>
      <c r="R18" s="7"/>
      <c r="S18" s="7"/>
    </row>
    <row r="19" spans="3:19" ht="19.899999999999999" customHeight="1" x14ac:dyDescent="0.25">
      <c r="C19" s="52"/>
      <c r="D19" s="61"/>
      <c r="E19" s="52"/>
      <c r="F19" s="52"/>
      <c r="G19" s="12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3:19" ht="19.899999999999999" customHeight="1" x14ac:dyDescent="0.25">
      <c r="C20" s="52"/>
      <c r="D20" s="61"/>
      <c r="E20" s="52"/>
      <c r="F20" s="52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3:19" ht="19.899999999999999" customHeight="1" x14ac:dyDescent="0.25">
      <c r="C21" s="52"/>
      <c r="D21" s="61"/>
      <c r="E21" s="52"/>
      <c r="F21" s="52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3:19" ht="19.899999999999999" customHeight="1" x14ac:dyDescent="0.25">
      <c r="C22" s="52"/>
      <c r="D22" s="61"/>
      <c r="E22" s="52"/>
      <c r="F22" s="52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3:19" ht="19.899999999999999" customHeight="1" x14ac:dyDescent="0.25">
      <c r="C23" s="52"/>
      <c r="D23" s="61"/>
      <c r="E23" s="52"/>
      <c r="F23" s="52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3:19" ht="19.899999999999999" customHeight="1" x14ac:dyDescent="0.25">
      <c r="C24" s="52"/>
      <c r="D24" s="61"/>
      <c r="E24" s="52"/>
      <c r="F24" s="52"/>
      <c r="G24" s="12"/>
      <c r="H24" s="12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3:19" ht="19.899999999999999" customHeight="1" x14ac:dyDescent="0.25">
      <c r="C25" s="52"/>
      <c r="D25" s="61"/>
      <c r="E25" s="52"/>
      <c r="F25" s="52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3:19" ht="19.899999999999999" customHeight="1" x14ac:dyDescent="0.25">
      <c r="C26" s="52"/>
      <c r="D26" s="61"/>
      <c r="E26" s="52"/>
      <c r="F26" s="52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3:19" ht="19.899999999999999" customHeight="1" x14ac:dyDescent="0.25">
      <c r="C27" s="52"/>
      <c r="D27" s="61"/>
      <c r="E27" s="52"/>
      <c r="F27" s="52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3:19" ht="19.899999999999999" customHeight="1" x14ac:dyDescent="0.25">
      <c r="C28" s="52"/>
      <c r="D28" s="61"/>
      <c r="E28" s="52"/>
      <c r="F28" s="52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3:19" ht="19.899999999999999" customHeight="1" x14ac:dyDescent="0.25">
      <c r="C29" s="52"/>
      <c r="D29" s="61"/>
      <c r="E29" s="52"/>
      <c r="F29" s="52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3:19" ht="19.899999999999999" customHeight="1" x14ac:dyDescent="0.25">
      <c r="C30" s="52"/>
      <c r="D30" s="61"/>
      <c r="E30" s="52"/>
      <c r="F30" s="52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3:19" ht="19.899999999999999" customHeight="1" x14ac:dyDescent="0.25">
      <c r="C31" s="52"/>
      <c r="D31" s="61"/>
      <c r="E31" s="52"/>
      <c r="F31" s="52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3:19" ht="19.899999999999999" customHeight="1" x14ac:dyDescent="0.25">
      <c r="C32" s="52"/>
      <c r="D32" s="61"/>
      <c r="E32" s="52"/>
      <c r="F32" s="52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52"/>
      <c r="D33" s="61"/>
      <c r="E33" s="52"/>
      <c r="F33" s="52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52"/>
      <c r="D34" s="61"/>
      <c r="E34" s="52"/>
      <c r="F34" s="52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52"/>
      <c r="D35" s="61"/>
      <c r="E35" s="52"/>
      <c r="F35" s="52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52"/>
      <c r="D36" s="61"/>
      <c r="E36" s="52"/>
      <c r="F36" s="52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52"/>
      <c r="D37" s="61"/>
      <c r="E37" s="52"/>
      <c r="F37" s="52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52"/>
      <c r="D38" s="61"/>
      <c r="E38" s="52"/>
      <c r="F38" s="52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52"/>
      <c r="D39" s="61"/>
      <c r="E39" s="52"/>
      <c r="F39" s="52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52"/>
      <c r="D40" s="61"/>
      <c r="E40" s="52"/>
      <c r="F40" s="52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52"/>
      <c r="D41" s="61"/>
      <c r="E41" s="52"/>
      <c r="F41" s="52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52"/>
      <c r="D42" s="61"/>
      <c r="E42" s="52"/>
      <c r="F42" s="52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52"/>
      <c r="D43" s="61"/>
      <c r="E43" s="52"/>
      <c r="F43" s="52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52"/>
      <c r="D44" s="61"/>
      <c r="E44" s="52"/>
      <c r="F44" s="52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52"/>
      <c r="D45" s="61"/>
      <c r="E45" s="52"/>
      <c r="F45" s="52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52"/>
      <c r="D46" s="61"/>
      <c r="E46" s="52"/>
      <c r="F46" s="52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52"/>
      <c r="D47" s="61"/>
      <c r="E47" s="52"/>
      <c r="F47" s="52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52"/>
      <c r="D48" s="61"/>
      <c r="E48" s="52"/>
      <c r="F48" s="52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52"/>
      <c r="D49" s="61"/>
      <c r="E49" s="52"/>
      <c r="F49" s="52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52"/>
      <c r="D50" s="61"/>
      <c r="E50" s="52"/>
      <c r="F50" s="52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52"/>
      <c r="D51" s="61"/>
      <c r="E51" s="52"/>
      <c r="F51" s="52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52"/>
      <c r="D52" s="61"/>
      <c r="E52" s="52"/>
      <c r="F52" s="52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52"/>
      <c r="D53" s="61"/>
      <c r="E53" s="52"/>
      <c r="F53" s="52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52"/>
      <c r="D54" s="61"/>
      <c r="E54" s="52"/>
      <c r="F54" s="52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52"/>
      <c r="D55" s="61"/>
      <c r="E55" s="52"/>
      <c r="F55" s="52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52"/>
      <c r="D56" s="61"/>
      <c r="E56" s="52"/>
      <c r="F56" s="52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52"/>
      <c r="D57" s="61"/>
      <c r="E57" s="52"/>
      <c r="F57" s="52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52"/>
      <c r="D58" s="61"/>
      <c r="E58" s="52"/>
      <c r="F58" s="52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52"/>
      <c r="D59" s="61"/>
      <c r="E59" s="52"/>
      <c r="F59" s="52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52"/>
      <c r="D60" s="61"/>
      <c r="E60" s="52"/>
      <c r="F60" s="52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52"/>
      <c r="D61" s="61"/>
      <c r="E61" s="52"/>
      <c r="F61" s="52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52"/>
      <c r="D62" s="61"/>
      <c r="E62" s="52"/>
      <c r="F62" s="52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52"/>
      <c r="D63" s="61"/>
      <c r="E63" s="52"/>
      <c r="F63" s="52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52"/>
      <c r="D64" s="61"/>
      <c r="E64" s="52"/>
      <c r="F64" s="52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52"/>
      <c r="D65" s="61"/>
      <c r="E65" s="52"/>
      <c r="F65" s="52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52"/>
      <c r="D66" s="61"/>
      <c r="E66" s="52"/>
      <c r="F66" s="52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52"/>
      <c r="D67" s="61"/>
      <c r="E67" s="52"/>
      <c r="F67" s="52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52"/>
      <c r="D68" s="61"/>
      <c r="E68" s="52"/>
      <c r="F68" s="52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52"/>
      <c r="D69" s="61"/>
      <c r="E69" s="52"/>
      <c r="F69" s="52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52"/>
      <c r="D70" s="61"/>
      <c r="E70" s="52"/>
      <c r="F70" s="52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52"/>
      <c r="D71" s="61"/>
      <c r="E71" s="52"/>
      <c r="F71" s="52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52"/>
      <c r="D72" s="61"/>
      <c r="E72" s="52"/>
      <c r="F72" s="52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52"/>
      <c r="D73" s="61"/>
      <c r="E73" s="52"/>
      <c r="F73" s="52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52"/>
      <c r="D74" s="61"/>
      <c r="E74" s="52"/>
      <c r="F74" s="52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52"/>
      <c r="D75" s="61"/>
      <c r="E75" s="52"/>
      <c r="F75" s="52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52"/>
      <c r="D76" s="61"/>
      <c r="E76" s="52"/>
      <c r="F76" s="52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52"/>
      <c r="D77" s="61"/>
      <c r="E77" s="52"/>
      <c r="F77" s="52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52"/>
      <c r="D78" s="61"/>
      <c r="E78" s="52"/>
      <c r="F78" s="52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52"/>
      <c r="D79" s="61"/>
      <c r="E79" s="52"/>
      <c r="F79" s="52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52"/>
      <c r="D80" s="61"/>
      <c r="E80" s="52"/>
      <c r="F80" s="52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52"/>
      <c r="D81" s="61"/>
      <c r="E81" s="52"/>
      <c r="F81" s="52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52"/>
      <c r="D82" s="61"/>
      <c r="E82" s="52"/>
      <c r="F82" s="52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52"/>
      <c r="D83" s="61"/>
      <c r="E83" s="52"/>
      <c r="F83" s="52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52"/>
      <c r="D84" s="61"/>
      <c r="E84" s="52"/>
      <c r="F84" s="52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52"/>
      <c r="D85" s="61"/>
      <c r="E85" s="52"/>
      <c r="F85" s="52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52"/>
      <c r="D86" s="61"/>
      <c r="E86" s="52"/>
      <c r="F86" s="52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52"/>
      <c r="D87" s="61"/>
      <c r="E87" s="52"/>
      <c r="F87" s="52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52"/>
      <c r="D88" s="61"/>
      <c r="E88" s="52"/>
      <c r="F88" s="52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52"/>
      <c r="D89" s="61"/>
      <c r="E89" s="52"/>
      <c r="F89" s="52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52"/>
      <c r="D90" s="61"/>
      <c r="E90" s="52"/>
      <c r="F90" s="52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52"/>
      <c r="D91" s="61"/>
      <c r="E91" s="52"/>
      <c r="F91" s="52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52"/>
      <c r="D92" s="61"/>
      <c r="E92" s="52"/>
      <c r="F92" s="52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52"/>
      <c r="D93" s="61"/>
      <c r="E93" s="52"/>
      <c r="F93" s="52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52"/>
      <c r="D94" s="61"/>
      <c r="E94" s="52"/>
      <c r="F94" s="52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52"/>
      <c r="D95" s="61"/>
      <c r="E95" s="52"/>
      <c r="F95" s="52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52"/>
      <c r="D96" s="61"/>
      <c r="E96" s="52"/>
      <c r="F96" s="52"/>
      <c r="G96" s="12"/>
      <c r="H96" s="12"/>
      <c r="I96" s="7"/>
      <c r="J96" s="7"/>
      <c r="K96" s="7"/>
      <c r="L96" s="7"/>
      <c r="M96" s="7"/>
      <c r="N96" s="13"/>
      <c r="O96" s="13"/>
      <c r="P96" s="13"/>
      <c r="Q96" s="7"/>
      <c r="R96" s="7"/>
      <c r="S96" s="7"/>
    </row>
    <row r="97" spans="3:19" ht="19.899999999999999" customHeight="1" x14ac:dyDescent="0.25">
      <c r="C97" s="52"/>
      <c r="D97" s="61"/>
      <c r="E97" s="52"/>
      <c r="F97" s="52"/>
      <c r="G97" s="12"/>
      <c r="H97" s="12"/>
      <c r="I97" s="7"/>
      <c r="J97" s="7"/>
      <c r="K97" s="7"/>
      <c r="L97" s="7"/>
      <c r="M97" s="7"/>
      <c r="N97" s="13"/>
      <c r="O97" s="13"/>
      <c r="P97" s="13"/>
      <c r="Q97" s="7"/>
      <c r="R97" s="7"/>
      <c r="S97" s="7"/>
    </row>
    <row r="98" spans="3:19" ht="19.899999999999999" customHeight="1" x14ac:dyDescent="0.25">
      <c r="C98" s="52"/>
      <c r="D98" s="61"/>
      <c r="E98" s="52"/>
      <c r="F98" s="52"/>
      <c r="G98" s="12"/>
      <c r="H98" s="12"/>
      <c r="I98" s="7"/>
      <c r="J98" s="7"/>
      <c r="K98" s="7"/>
      <c r="L98" s="7"/>
      <c r="M98" s="7"/>
      <c r="N98" s="13"/>
      <c r="O98" s="13"/>
      <c r="P98" s="13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FZDUiY/nB5cs/OhvvaWu7vvudoOh8Llf3No+IFxQHtdc6j1RcYYzkqeyuz7UPl1H3cTsB0vz0PuHI/DuqOtvTw==" saltValue="pRRvWtQowwF6uD09cZRPHQ==" spinCount="100000" sheet="1" objects="1" scenarios="1"/>
  <mergeCells count="24">
    <mergeCell ref="B1:D1"/>
    <mergeCell ref="G5:H5"/>
    <mergeCell ref="G2:N3"/>
    <mergeCell ref="B13:G13"/>
    <mergeCell ref="R12:T12"/>
    <mergeCell ref="R11:T11"/>
    <mergeCell ref="B11:G11"/>
    <mergeCell ref="B12:H12"/>
    <mergeCell ref="B7:B8"/>
    <mergeCell ref="C7:C8"/>
    <mergeCell ref="D7:D8"/>
    <mergeCell ref="E7:E8"/>
    <mergeCell ref="I7:I8"/>
    <mergeCell ref="J7:J8"/>
    <mergeCell ref="K7:K8"/>
    <mergeCell ref="U7:U8"/>
    <mergeCell ref="V7:V8"/>
    <mergeCell ref="L7:L8"/>
    <mergeCell ref="P7:P8"/>
    <mergeCell ref="Q7:Q8"/>
    <mergeCell ref="T7:T8"/>
    <mergeCell ref="O7:O8"/>
    <mergeCell ref="M7:M8"/>
    <mergeCell ref="N7:N8"/>
  </mergeCells>
  <conditionalFormatting sqref="B7">
    <cfRule type="cellIs" dxfId="10" priority="98" operator="greaterThanOrEqual">
      <formula>1</formula>
    </cfRule>
    <cfRule type="containsBlanks" dxfId="9" priority="101">
      <formula>LEN(TRIM(B7))=0</formula>
    </cfRule>
  </conditionalFormatting>
  <conditionalFormatting sqref="D7">
    <cfRule type="containsBlanks" dxfId="8" priority="5">
      <formula>LEN(TRIM(D7))=0</formula>
    </cfRule>
  </conditionalFormatting>
  <conditionalFormatting sqref="G7:H9 R7:R9">
    <cfRule type="notContainsBlanks" dxfId="7" priority="75">
      <formula>LEN(TRIM(G7))&gt;0</formula>
    </cfRule>
    <cfRule type="notContainsBlanks" dxfId="6" priority="76">
      <formula>LEN(TRIM(G7))&gt;0</formula>
    </cfRule>
    <cfRule type="containsBlanks" dxfId="5" priority="78">
      <formula>LEN(TRIM(G7))=0</formula>
    </cfRule>
  </conditionalFormatting>
  <conditionalFormatting sqref="G7:H9">
    <cfRule type="notContainsBlanks" dxfId="4" priority="74">
      <formula>LEN(TRIM(G7))&gt;0</formula>
    </cfRule>
  </conditionalFormatting>
  <conditionalFormatting sqref="T7">
    <cfRule type="cellIs" dxfId="3" priority="84" operator="equal">
      <formula>"NEVYHOVUJE"</formula>
    </cfRule>
    <cfRule type="cellIs" dxfId="2" priority="85" operator="equal">
      <formula>"VYHOVUJE"</formula>
    </cfRule>
  </conditionalFormatting>
  <conditionalFormatting sqref="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 V9" xr:uid="{4CF687B9-4E5B-4191-92AF-BD305FD4F566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2024-08-01T09:31:26Z</cp:lastPrinted>
  <dcterms:created xsi:type="dcterms:W3CDTF">2014-03-05T12:43:32Z</dcterms:created>
  <dcterms:modified xsi:type="dcterms:W3CDTF">2024-09-03T10:54:24Z</dcterms:modified>
</cp:coreProperties>
</file>