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ese\VT\VT 2024\VT 095\1 výzva\"/>
    </mc:Choice>
  </mc:AlternateContent>
  <xr:revisionPtr revIDLastSave="0" documentId="13_ncr:1_{337FFE6F-1BA1-4D20-837B-667B58CFAFC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S7" i="1"/>
  <c r="P8" i="1"/>
  <c r="P9" i="1"/>
  <c r="T8" i="1"/>
  <c r="P7" i="1"/>
  <c r="Q12" i="1" s="1"/>
  <c r="T9" i="1" l="1"/>
  <c r="T7" i="1"/>
  <c r="R12" i="1"/>
</calcChain>
</file>

<file path=xl/sharedStrings.xml><?xml version="1.0" encoding="utf-8"?>
<sst xmlns="http://schemas.openxmlformats.org/spreadsheetml/2006/main" count="48" uniqueCount="44">
  <si>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</si>
  <si>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</si>
  <si>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</si>
  <si>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</si>
  <si>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</si>
  <si>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</si>
  <si>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</si>
  <si>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</si>
  <si>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</si>
  <si>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</si>
  <si>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</si>
  <si>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</si>
  <si>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30233132-5 - Diskové jednotky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</si>
  <si>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</si>
  <si>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</si>
  <si>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</si>
  <si>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</si>
  <si>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</si>
  <si>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</si>
  <si>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</si>
  <si>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</si>
  <si>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</si>
  <si>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</si>
  <si>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</si>
  <si>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</si>
  <si>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</si>
  <si>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</si>
  <si>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</si>
  <si>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377 631 320.</t>
  </si>
  <si>
    <t>ks</t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</si>
  <si>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</si>
  <si>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</si>
  <si>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</si>
  <si>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Společná faktura</t>
  </si>
  <si>
    <t xml:space="preserve">Příloha č. 2 Kupní smlouvy - technická specifikace
Výpočetní technika (III.) 095 - 2024 </t>
  </si>
  <si>
    <t>Ing. David Lávička, Ph.D.,
Tel.: 605 726 363,
37763 4712</t>
  </si>
  <si>
    <t>Teslova 9, 
301 00 Plzeň,
Nové technologie – výzkumné centrum
NTC - Výzkum pokročilých materiálů,
místnost TF 207</t>
  </si>
  <si>
    <t>Výkonný notebook č. 1</t>
  </si>
  <si>
    <t>Výkonný notebook č. 2</t>
  </si>
  <si>
    <t>Provedení notebooku - celokovový (unibody), pevný (klasický notebook).
Výkon procesoru v Passmark CPU vice než 19 600 bodů (platné ke dni 30.5.2024), minimálně 8 jader.
Operační paměť minimálně 16 GB.
Disk SSD disk o kapacitě minimálně 1000 GB.
Integrovaná wifi karta, Verze WiFi  6.
Typ grafické karty Integrovaná. 
Display 13,6" s rozlišením min. 2560 × 1664, svítivost 500 Nits, typ displeje Lesklý, typ panelu IPS.
Webkamera a mikrofon.
Verze WiFi WiFi 6.
Mminimálně Thunderbolt / USB 4 2x.
Operační systém macOS z důvodu zajištění kompatibility se stávajícími zařízeními na ZČU. 
Podpora prostřednictvím internetu musí umožňovat stahování ovladačů a manuálu z internetu adresně pro konkrétní zadaný typ (sériové číslo) zařízení.</t>
  </si>
  <si>
    <t>Provedení notebooku - celokovový (unibody), pevný (klasický notebook).
Výkon procesoru v Passmark CPU vice než 19 600 bodů (platné ke dni 30.5.2024), minimálně 8 jader.
Operační paměť minimálně 16 GB.
Disk SSD disk o kapacitě minimálně 1000 GB.
Integrovaná wifi karta, Verze WiFi  6.
Typ grafické karty Integrovaná. 
Display 15,3" s rozlišením min. 2560 × 1440, svítivost 500 Nits, typ displeje Lesklý, typ panelu IPS.
Webkamera a mikrofon.
Verze WiFi WiFi 6.
Mminimálně Thunderbolt / USB 4 2x.
Operační systém macOS z důvodu zajištění kompatibility se stávajícími zařízeními na ZČU.
CZ Klávesnice s numerickou části s podsvícením nebo alternativním způsobem zlepšení viditelnosti ve tmě.
Hmotnost max. 1,51 kg.
Preferovaná barva temně inkoustová.
Notebook musí obsahovat digitální grafický výstup.
Podpora prostřednictvím internetu musí umožňovat stahování ovladačů a manuálu z internetu adresně pro konkrétní zadaný typ (sériové číslo) zařízení.</t>
  </si>
  <si>
    <t xml:space="preserve">Externí disk 2,5" 2TB </t>
  </si>
  <si>
    <t>Pevný disk 2,5". 
Kapacita min. 2TB. 
Rozhraní 3.2 Gen 1.</t>
  </si>
  <si>
    <t>60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</si>
</sst>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20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8" xfId="0" applyNumberForma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 indent="1"/>
    </xf>
    <xf numFmtId="0" fontId="4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13" fillId="6" borderId="12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 indent="1"/>
    </xf>
    <xf numFmtId="0" fontId="4" fillId="3" borderId="20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13" fillId="6" borderId="20" xfId="0" applyFont="1" applyFill="1" applyBorder="1" applyAlignment="1" applyProtection="1">
      <alignment horizontal="center" vertical="center" wrapText="1"/>
    </xf>
    <xf numFmtId="0" fontId="4" fillId="6" borderId="20" xfId="0" applyFont="1" applyFill="1" applyBorder="1" applyAlignment="1" applyProtection="1">
      <alignment horizontal="center" vertical="center" wrapText="1"/>
    </xf>
    <xf numFmtId="0" fontId="23" fillId="3" borderId="20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24" fillId="4" borderId="16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3" fillId="6" borderId="21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23" fillId="3" borderId="21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3" fillId="0" borderId="0" xfId="2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0" fontId="14" fillId="4" borderId="19" xfId="0" applyFont="1" applyFill="1" applyBorder="1" applyAlignment="1" applyProtection="1">
      <alignment horizontal="left" vertical="center" wrapText="1" indent="1"/>
      <protection locked="0"/>
    </xf>
    <xf numFmtId="0" fontId="14" fillId="4" borderId="14" xfId="0" applyFont="1" applyFill="1" applyBorder="1" applyAlignment="1" applyProtection="1">
      <alignment horizontal="left" vertical="center" wrapText="1" indent="1"/>
      <protection locked="0"/>
    </xf>
    <xf numFmtId="0" fontId="14" fillId="4" borderId="16" xfId="0" applyFont="1" applyFill="1" applyBorder="1" applyAlignment="1" applyProtection="1">
      <alignment horizontal="left" vertical="center" wrapText="1" indent="1"/>
      <protection locked="0"/>
    </xf>
    <xf numFmtId="0" fontId="24" fillId="4" borderId="19" xfId="0" applyFont="1" applyFill="1" applyBorder="1" applyAlignment="1" applyProtection="1">
      <alignment horizontal="center" vertical="center" wrapText="1"/>
      <protection locked="0"/>
    </xf>
    <xf numFmtId="0" fontId="24" fillId="4" borderId="14" xfId="0" applyFont="1" applyFill="1" applyBorder="1" applyAlignment="1" applyProtection="1">
      <alignment horizontal="center" vertical="center" wrapTex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J1" zoomScaleNormal="100" workbookViewId="0">
      <selection activeCell="W8" sqref="W8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6.7109375" style="4" customWidth="1"/>
    <col min="4" max="4" width="12.28515625" style="110" customWidth="1"/>
    <col min="5" max="5" width="10.5703125" style="22" customWidth="1"/>
    <col min="6" max="6" width="145.28515625" style="4" customWidth="1"/>
    <col min="7" max="7" width="32.140625" style="6" customWidth="1"/>
    <col min="8" max="8" width="24.5703125" style="6" customWidth="1"/>
    <col min="9" max="9" width="22.42578125" style="6" customWidth="1"/>
    <col min="10" max="10" width="16.140625" style="4" customWidth="1"/>
    <col min="11" max="11" width="28.28515625" style="1" hidden="1" customWidth="1"/>
    <col min="12" max="12" width="25.7109375" style="1" customWidth="1"/>
    <col min="13" max="13" width="28.140625" style="1" customWidth="1"/>
    <col min="14" max="14" width="36.42578125" style="6" customWidth="1"/>
    <col min="15" max="15" width="27.7109375" style="6" customWidth="1"/>
    <col min="16" max="16" width="19.14062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40.5703125" style="17" customWidth="1"/>
    <col min="23" max="16384" width="9.140625" style="1"/>
  </cols>
  <sheetData>
    <row r="1" spans="1:22" ht="40.9" customHeight="1" x14ac:dyDescent="0.25">
      <c r="B1" s="2" t="s">
        <v>34</v>
      </c>
      <c r="C1" s="3"/>
      <c r="D1" s="3"/>
      <c r="E1" s="1"/>
      <c r="G1" s="5"/>
      <c r="V1" s="1"/>
    </row>
    <row r="2" spans="1:22" ht="20.25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30" t="s">
        <v>24</v>
      </c>
      <c r="H6" s="31" t="s">
        <v>25</v>
      </c>
      <c r="I6" s="32" t="s">
        <v>16</v>
      </c>
      <c r="J6" s="29" t="s">
        <v>17</v>
      </c>
      <c r="K6" s="29" t="s">
        <v>32</v>
      </c>
      <c r="L6" s="33" t="s">
        <v>18</v>
      </c>
      <c r="M6" s="34" t="s">
        <v>19</v>
      </c>
      <c r="N6" s="33" t="s">
        <v>20</v>
      </c>
      <c r="O6" s="29" t="s">
        <v>31</v>
      </c>
      <c r="P6" s="33" t="s">
        <v>21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22</v>
      </c>
      <c r="V6" s="33" t="s">
        <v>23</v>
      </c>
    </row>
    <row r="7" spans="1:22" ht="222.75" customHeight="1" thickTop="1" x14ac:dyDescent="0.25">
      <c r="A7" s="37"/>
      <c r="B7" s="38">
        <v>1</v>
      </c>
      <c r="C7" s="39" t="s">
        <v>37</v>
      </c>
      <c r="D7" s="40">
        <v>1</v>
      </c>
      <c r="E7" s="41" t="s">
        <v>29</v>
      </c>
      <c r="F7" s="42" t="s">
        <v>39</v>
      </c>
      <c r="G7" s="112"/>
      <c r="H7" s="115"/>
      <c r="I7" s="43" t="s">
        <v>33</v>
      </c>
      <c r="J7" s="44" t="s">
        <v>30</v>
      </c>
      <c r="K7" s="45"/>
      <c r="L7" s="46"/>
      <c r="M7" s="47" t="s">
        <v>35</v>
      </c>
      <c r="N7" s="47" t="s">
        <v>36</v>
      </c>
      <c r="O7" s="48" t="s">
        <v>43</v>
      </c>
      <c r="P7" s="49">
        <f>D7*Q7</f>
        <v>42000</v>
      </c>
      <c r="Q7" s="50">
        <v>42000</v>
      </c>
      <c r="R7" s="117"/>
      <c r="S7" s="51">
        <f>D7*R7</f>
        <v>0</v>
      </c>
      <c r="T7" s="52" t="str">
        <f t="shared" ref="T7" si="0">IF(ISNUMBER(R7), IF(R7&gt;Q7,"NEVYHOVUJE","VYHOVUJE")," ")</f>
        <v xml:space="preserve"> </v>
      </c>
      <c r="U7" s="53"/>
      <c r="V7" s="54" t="s">
        <v>11</v>
      </c>
    </row>
    <row r="8" spans="1:22" ht="291" customHeight="1" x14ac:dyDescent="0.25">
      <c r="A8" s="37"/>
      <c r="B8" s="55">
        <v>2</v>
      </c>
      <c r="C8" s="56" t="s">
        <v>38</v>
      </c>
      <c r="D8" s="57">
        <v>1</v>
      </c>
      <c r="E8" s="58" t="s">
        <v>29</v>
      </c>
      <c r="F8" s="59" t="s">
        <v>40</v>
      </c>
      <c r="G8" s="113"/>
      <c r="H8" s="116"/>
      <c r="I8" s="60"/>
      <c r="J8" s="61"/>
      <c r="K8" s="62"/>
      <c r="L8" s="63"/>
      <c r="M8" s="64"/>
      <c r="N8" s="64"/>
      <c r="O8" s="65"/>
      <c r="P8" s="66">
        <f>D8*Q8</f>
        <v>48000</v>
      </c>
      <c r="Q8" s="67">
        <v>48000</v>
      </c>
      <c r="R8" s="118"/>
      <c r="S8" s="68">
        <f>D8*R8</f>
        <v>0</v>
      </c>
      <c r="T8" s="69" t="str">
        <f t="shared" ref="T8:T9" si="1">IF(ISNUMBER(R8), IF(R8&gt;Q8,"NEVYHOVUJE","VYHOVUJE")," ")</f>
        <v xml:space="preserve"> </v>
      </c>
      <c r="U8" s="70"/>
      <c r="V8" s="71"/>
    </row>
    <row r="9" spans="1:22" ht="105.75" customHeight="1" thickBot="1" x14ac:dyDescent="0.3">
      <c r="A9" s="37"/>
      <c r="B9" s="72">
        <v>3</v>
      </c>
      <c r="C9" s="73" t="s">
        <v>41</v>
      </c>
      <c r="D9" s="74">
        <v>6</v>
      </c>
      <c r="E9" s="75" t="s">
        <v>29</v>
      </c>
      <c r="F9" s="76" t="s">
        <v>42</v>
      </c>
      <c r="G9" s="114"/>
      <c r="H9" s="77" t="s">
        <v>30</v>
      </c>
      <c r="I9" s="78"/>
      <c r="J9" s="79"/>
      <c r="K9" s="80"/>
      <c r="L9" s="81"/>
      <c r="M9" s="82"/>
      <c r="N9" s="82"/>
      <c r="O9" s="83"/>
      <c r="P9" s="84">
        <f>D9*Q9</f>
        <v>42900</v>
      </c>
      <c r="Q9" s="85">
        <v>7150</v>
      </c>
      <c r="R9" s="119"/>
      <c r="S9" s="86">
        <f>D9*R9</f>
        <v>0</v>
      </c>
      <c r="T9" s="87" t="str">
        <f t="shared" si="1"/>
        <v xml:space="preserve"> </v>
      </c>
      <c r="U9" s="88"/>
      <c r="V9" s="89" t="s">
        <v>12</v>
      </c>
    </row>
    <row r="10" spans="1:22" ht="17.45" customHeight="1" thickTop="1" thickBot="1" x14ac:dyDescent="0.3">
      <c r="C10" s="1"/>
      <c r="D10" s="1"/>
      <c r="E10" s="1"/>
      <c r="F10" s="1"/>
      <c r="G10" s="1"/>
      <c r="H10" s="1"/>
      <c r="I10" s="1"/>
      <c r="J10" s="1"/>
      <c r="N10" s="1"/>
      <c r="O10" s="1"/>
      <c r="P10" s="1"/>
    </row>
    <row r="11" spans="1:22" ht="51.75" customHeight="1" thickTop="1" thickBot="1" x14ac:dyDescent="0.3">
      <c r="B11" s="90" t="s">
        <v>27</v>
      </c>
      <c r="C11" s="90"/>
      <c r="D11" s="90"/>
      <c r="E11" s="90"/>
      <c r="F11" s="90"/>
      <c r="G11" s="90"/>
      <c r="H11" s="91"/>
      <c r="I11" s="91"/>
      <c r="J11" s="92"/>
      <c r="K11" s="92"/>
      <c r="L11" s="27"/>
      <c r="M11" s="27"/>
      <c r="N11" s="27"/>
      <c r="O11" s="93"/>
      <c r="P11" s="93"/>
      <c r="Q11" s="94" t="s">
        <v>9</v>
      </c>
      <c r="R11" s="95" t="s">
        <v>10</v>
      </c>
      <c r="S11" s="96"/>
      <c r="T11" s="97"/>
      <c r="U11" s="98"/>
      <c r="V11" s="99"/>
    </row>
    <row r="12" spans="1:22" ht="50.45" customHeight="1" thickTop="1" thickBot="1" x14ac:dyDescent="0.3">
      <c r="B12" s="100" t="s">
        <v>26</v>
      </c>
      <c r="C12" s="100"/>
      <c r="D12" s="100"/>
      <c r="E12" s="100"/>
      <c r="F12" s="100"/>
      <c r="G12" s="100"/>
      <c r="H12" s="100"/>
      <c r="I12" s="101"/>
      <c r="L12" s="7"/>
      <c r="M12" s="7"/>
      <c r="N12" s="7"/>
      <c r="O12" s="102"/>
      <c r="P12" s="102"/>
      <c r="Q12" s="103">
        <f>SUM(P7:P9)</f>
        <v>132900</v>
      </c>
      <c r="R12" s="104">
        <f>SUM(S7:S9)</f>
        <v>0</v>
      </c>
      <c r="S12" s="105"/>
      <c r="T12" s="106"/>
    </row>
    <row r="13" spans="1:22" ht="15.75" thickTop="1" x14ac:dyDescent="0.25">
      <c r="B13" s="107" t="s">
        <v>28</v>
      </c>
      <c r="C13" s="107"/>
      <c r="D13" s="107"/>
      <c r="E13" s="107"/>
      <c r="F13" s="107"/>
      <c r="G13" s="107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108"/>
      <c r="C14" s="108"/>
      <c r="D14" s="108"/>
      <c r="E14" s="108"/>
      <c r="F14" s="108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108"/>
      <c r="C15" s="108"/>
      <c r="D15" s="108"/>
      <c r="E15" s="108"/>
      <c r="F15" s="108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08"/>
      <c r="C16" s="108"/>
      <c r="D16" s="108"/>
      <c r="E16" s="108"/>
      <c r="F16" s="108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92"/>
      <c r="D17" s="109"/>
      <c r="E17" s="92"/>
      <c r="F17" s="92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H18" s="111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92"/>
      <c r="D19" s="109"/>
      <c r="E19" s="92"/>
      <c r="F19" s="92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92"/>
      <c r="D20" s="109"/>
      <c r="E20" s="92"/>
      <c r="F20" s="92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92"/>
      <c r="D21" s="109"/>
      <c r="E21" s="92"/>
      <c r="F21" s="92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92"/>
      <c r="D22" s="109"/>
      <c r="E22" s="92"/>
      <c r="F22" s="92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92"/>
      <c r="D23" s="109"/>
      <c r="E23" s="92"/>
      <c r="F23" s="92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92"/>
      <c r="D24" s="109"/>
      <c r="E24" s="92"/>
      <c r="F24" s="92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92"/>
      <c r="D25" s="109"/>
      <c r="E25" s="92"/>
      <c r="F25" s="92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92"/>
      <c r="D26" s="109"/>
      <c r="E26" s="92"/>
      <c r="F26" s="92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92"/>
      <c r="D27" s="109"/>
      <c r="E27" s="92"/>
      <c r="F27" s="92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92"/>
      <c r="D28" s="109"/>
      <c r="E28" s="92"/>
      <c r="F28" s="92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92"/>
      <c r="D29" s="109"/>
      <c r="E29" s="92"/>
      <c r="F29" s="92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92"/>
      <c r="D30" s="109"/>
      <c r="E30" s="92"/>
      <c r="F30" s="92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92"/>
      <c r="D31" s="109"/>
      <c r="E31" s="92"/>
      <c r="F31" s="92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92"/>
      <c r="D32" s="109"/>
      <c r="E32" s="92"/>
      <c r="F32" s="92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92"/>
      <c r="D33" s="109"/>
      <c r="E33" s="92"/>
      <c r="F33" s="92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92"/>
      <c r="D34" s="109"/>
      <c r="E34" s="92"/>
      <c r="F34" s="92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92"/>
      <c r="D35" s="109"/>
      <c r="E35" s="92"/>
      <c r="F35" s="92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92"/>
      <c r="D36" s="109"/>
      <c r="E36" s="92"/>
      <c r="F36" s="92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92"/>
      <c r="D37" s="109"/>
      <c r="E37" s="92"/>
      <c r="F37" s="92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92"/>
      <c r="D38" s="109"/>
      <c r="E38" s="92"/>
      <c r="F38" s="92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92"/>
      <c r="D39" s="109"/>
      <c r="E39" s="92"/>
      <c r="F39" s="92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92"/>
      <c r="D40" s="109"/>
      <c r="E40" s="92"/>
      <c r="F40" s="92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92"/>
      <c r="D41" s="109"/>
      <c r="E41" s="92"/>
      <c r="F41" s="92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92"/>
      <c r="D42" s="109"/>
      <c r="E42" s="92"/>
      <c r="F42" s="92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92"/>
      <c r="D43" s="109"/>
      <c r="E43" s="92"/>
      <c r="F43" s="92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92"/>
      <c r="D44" s="109"/>
      <c r="E44" s="92"/>
      <c r="F44" s="92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92"/>
      <c r="D45" s="109"/>
      <c r="E45" s="92"/>
      <c r="F45" s="92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92"/>
      <c r="D46" s="109"/>
      <c r="E46" s="92"/>
      <c r="F46" s="92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92"/>
      <c r="D47" s="109"/>
      <c r="E47" s="92"/>
      <c r="F47" s="92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92"/>
      <c r="D48" s="109"/>
      <c r="E48" s="92"/>
      <c r="F48" s="92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92"/>
      <c r="D49" s="109"/>
      <c r="E49" s="92"/>
      <c r="F49" s="92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92"/>
      <c r="D50" s="109"/>
      <c r="E50" s="92"/>
      <c r="F50" s="92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92"/>
      <c r="D51" s="109"/>
      <c r="E51" s="92"/>
      <c r="F51" s="92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92"/>
      <c r="D52" s="109"/>
      <c r="E52" s="92"/>
      <c r="F52" s="92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92"/>
      <c r="D53" s="109"/>
      <c r="E53" s="92"/>
      <c r="F53" s="92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92"/>
      <c r="D54" s="109"/>
      <c r="E54" s="92"/>
      <c r="F54" s="92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92"/>
      <c r="D55" s="109"/>
      <c r="E55" s="92"/>
      <c r="F55" s="92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92"/>
      <c r="D56" s="109"/>
      <c r="E56" s="92"/>
      <c r="F56" s="92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92"/>
      <c r="D57" s="109"/>
      <c r="E57" s="92"/>
      <c r="F57" s="92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92"/>
      <c r="D58" s="109"/>
      <c r="E58" s="92"/>
      <c r="F58" s="92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92"/>
      <c r="D59" s="109"/>
      <c r="E59" s="92"/>
      <c r="F59" s="92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92"/>
      <c r="D60" s="109"/>
      <c r="E60" s="92"/>
      <c r="F60" s="92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92"/>
      <c r="D61" s="109"/>
      <c r="E61" s="92"/>
      <c r="F61" s="92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92"/>
      <c r="D62" s="109"/>
      <c r="E62" s="92"/>
      <c r="F62" s="92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92"/>
      <c r="D63" s="109"/>
      <c r="E63" s="92"/>
      <c r="F63" s="92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92"/>
      <c r="D64" s="109"/>
      <c r="E64" s="92"/>
      <c r="F64" s="92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92"/>
      <c r="D65" s="109"/>
      <c r="E65" s="92"/>
      <c r="F65" s="92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92"/>
      <c r="D66" s="109"/>
      <c r="E66" s="92"/>
      <c r="F66" s="92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92"/>
      <c r="D67" s="109"/>
      <c r="E67" s="92"/>
      <c r="F67" s="92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92"/>
      <c r="D68" s="109"/>
      <c r="E68" s="92"/>
      <c r="F68" s="92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92"/>
      <c r="D69" s="109"/>
      <c r="E69" s="92"/>
      <c r="F69" s="92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92"/>
      <c r="D70" s="109"/>
      <c r="E70" s="92"/>
      <c r="F70" s="92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92"/>
      <c r="D71" s="109"/>
      <c r="E71" s="92"/>
      <c r="F71" s="92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92"/>
      <c r="D72" s="109"/>
      <c r="E72" s="92"/>
      <c r="F72" s="92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92"/>
      <c r="D73" s="109"/>
      <c r="E73" s="92"/>
      <c r="F73" s="92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92"/>
      <c r="D74" s="109"/>
      <c r="E74" s="92"/>
      <c r="F74" s="92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92"/>
      <c r="D75" s="109"/>
      <c r="E75" s="92"/>
      <c r="F75" s="92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92"/>
      <c r="D76" s="109"/>
      <c r="E76" s="92"/>
      <c r="F76" s="92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92"/>
      <c r="D77" s="109"/>
      <c r="E77" s="92"/>
      <c r="F77" s="92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92"/>
      <c r="D78" s="109"/>
      <c r="E78" s="92"/>
      <c r="F78" s="92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92"/>
      <c r="D79" s="109"/>
      <c r="E79" s="92"/>
      <c r="F79" s="92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92"/>
      <c r="D80" s="109"/>
      <c r="E80" s="92"/>
      <c r="F80" s="92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92"/>
      <c r="D81" s="109"/>
      <c r="E81" s="92"/>
      <c r="F81" s="92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92"/>
      <c r="D82" s="109"/>
      <c r="E82" s="92"/>
      <c r="F82" s="92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92"/>
      <c r="D83" s="109"/>
      <c r="E83" s="92"/>
      <c r="F83" s="92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92"/>
      <c r="D84" s="109"/>
      <c r="E84" s="92"/>
      <c r="F84" s="92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92"/>
      <c r="D85" s="109"/>
      <c r="E85" s="92"/>
      <c r="F85" s="92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92"/>
      <c r="D86" s="109"/>
      <c r="E86" s="92"/>
      <c r="F86" s="92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92"/>
      <c r="D87" s="109"/>
      <c r="E87" s="92"/>
      <c r="F87" s="92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92"/>
      <c r="D88" s="109"/>
      <c r="E88" s="92"/>
      <c r="F88" s="92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92"/>
      <c r="D89" s="109"/>
      <c r="E89" s="92"/>
      <c r="F89" s="92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92"/>
      <c r="D90" s="109"/>
      <c r="E90" s="92"/>
      <c r="F90" s="92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92"/>
      <c r="D91" s="109"/>
      <c r="E91" s="92"/>
      <c r="F91" s="92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92"/>
      <c r="D92" s="109"/>
      <c r="E92" s="92"/>
      <c r="F92" s="92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92"/>
      <c r="D93" s="109"/>
      <c r="E93" s="92"/>
      <c r="F93" s="92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92"/>
      <c r="D94" s="109"/>
      <c r="E94" s="92"/>
      <c r="F94" s="92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92"/>
      <c r="D95" s="109"/>
      <c r="E95" s="92"/>
      <c r="F95" s="92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92"/>
      <c r="D96" s="109"/>
      <c r="E96" s="92"/>
      <c r="F96" s="92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92"/>
      <c r="D97" s="109"/>
      <c r="E97" s="92"/>
      <c r="F97" s="92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92"/>
      <c r="D98" s="109"/>
      <c r="E98" s="92"/>
      <c r="F98" s="92"/>
      <c r="G98" s="16"/>
      <c r="H98" s="16"/>
      <c r="I98" s="11"/>
      <c r="J98" s="11"/>
      <c r="K98" s="11"/>
      <c r="L98" s="11"/>
      <c r="M98" s="11"/>
      <c r="N98" s="17"/>
      <c r="O98" s="17"/>
      <c r="P98" s="17"/>
    </row>
    <row r="99" spans="3:19" ht="19.899999999999999" customHeight="1" x14ac:dyDescent="0.25">
      <c r="C99" s="1"/>
      <c r="E99" s="1"/>
      <c r="F99" s="1"/>
      <c r="J99" s="1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</sheetData>
  <sheetProtection algorithmName="SHA-512" hashValue="fiWAwY40BSVb2PdfCKdxlHhYQehfp0K2tk+DzccwgJUmUmn3JgTTKpSbpvx+jNVphaeLrXjYJt5BuNg84mmEYw==" saltValue="HGITCcSxa80cKvqwRCrlLA==" spinCount="100000" sheet="1" objects="1" scenarios="1"/>
  <mergeCells count="17">
    <mergeCell ref="B13:G13"/>
    <mergeCell ref="R12:T12"/>
    <mergeCell ref="R11:T11"/>
    <mergeCell ref="B11:G11"/>
    <mergeCell ref="B12:H12"/>
    <mergeCell ref="B1:D1"/>
    <mergeCell ref="G5:H5"/>
    <mergeCell ref="G2:N3"/>
    <mergeCell ref="I7:I9"/>
    <mergeCell ref="J7:J9"/>
    <mergeCell ref="K7:K9"/>
    <mergeCell ref="M7:M9"/>
    <mergeCell ref="N7:N9"/>
    <mergeCell ref="O7:O9"/>
    <mergeCell ref="V7:V8"/>
    <mergeCell ref="L7:L9"/>
    <mergeCell ref="U7:U9"/>
  </mergeCells>
  <conditionalFormatting sqref="B7:B9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9">
    <cfRule type="containsBlanks" dxfId="6" priority="1">
      <formula>LEN(TRIM(D7))=0</formula>
    </cfRule>
  </conditionalFormatting>
  <conditionalFormatting sqref="G7:H9 R7:R9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9">
    <cfRule type="notContainsBlanks" dxfId="2" priority="70">
      <formula>LEN(TRIM(G7))&gt;0</formula>
    </cfRule>
  </conditionalFormatting>
  <conditionalFormatting sqref="T7:T9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showInputMessage="1" showErrorMessage="1" sqref="E7:E9" xr:uid="{8C26EAE3-16EE-4825-9C10-C919BCF6B1BA}">
      <formula1>"ks,bal,sada,m,"</formula1>
    </dataValidation>
    <dataValidation type="list" allowBlank="1" showInputMessage="1" showErrorMessage="1" sqref="J7" xr:uid="{E02C9079-5E51-45D7-A116-09C3033181CD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A9C56C-DB88-4C0A-8FC6-32CF0351822B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Helena Sedláčková</cp:lastModifiedBy>
  <cp:revision>3</cp:revision>
  <cp:lastPrinted>2024-07-01T07:19:10Z</cp:lastPrinted>
  <dcterms:created xsi:type="dcterms:W3CDTF">2014-03-05T12:43:32Z</dcterms:created>
  <dcterms:modified xsi:type="dcterms:W3CDTF">2024-07-04T08:57:16Z</dcterms:modified>
</cp:coreProperties>
</file>