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41-2024\1 změna ZD\"/>
    </mc:Choice>
  </mc:AlternateContent>
  <xr:revisionPtr revIDLastSave="0" documentId="13_ncr:1_{D9A04329-DD97-4264-A14D-14FD954637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0" i="1"/>
  <c r="T7" i="1"/>
  <c r="Q13" i="1"/>
  <c r="P10" i="1"/>
  <c r="S9" i="1"/>
  <c r="P9" i="1"/>
  <c r="P8" i="1"/>
  <c r="P7" i="1"/>
  <c r="T10" i="1" l="1"/>
  <c r="T8" i="1"/>
  <c r="T9" i="1"/>
  <c r="S7" i="1"/>
  <c r="R13" i="1" s="1"/>
</calcChain>
</file>

<file path=xl/sharedStrings.xml><?xml version="1.0" encoding="utf-8"?>
<sst xmlns="http://schemas.openxmlformats.org/spreadsheetml/2006/main" count="75" uniqueCount="55">
  <si>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</si>
  <si>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</si>
  <si>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</si>
  <si>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</si>
  <si>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</si>
  <si>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</si>
  <si>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</si>
  <si>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</si>
  <si>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</si>
  <si>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</si>
  <si>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</si>
  <si>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</si>
  <si>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</si>
  <si>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32321000-9 - Videoprojektory</t>
  </si>
  <si>
    <t>32342000-2 - Reproduktory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</si>
  <si>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</si>
  <si>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</si>
  <si>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</si>
  <si>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</si>
  <si>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</si>
  <si>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</si>
  <si>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</si>
  <si>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</si>
  <si>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</si>
  <si>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</si>
  <si>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</si>
  <si>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</si>
  <si>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</si>
  <si>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</si>
  <si>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</si>
  <si>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</si>
  <si>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</si>
  <si>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</si>
  <si>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</si>
  <si>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</si>
  <si>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Příloha č. 2 Kupní smlouvy - technická specifikace
Audiovizuální technika (II.) 041 - 2024</t>
  </si>
  <si>
    <t>14 dní</t>
  </si>
  <si>
    <t>Mgr. Magdalena Edlová, DiS.,
Tel.: 37763 1907,
724 071 804</t>
  </si>
  <si>
    <t>Jungmannova 153, 
301 00 Plzeň,
Univerzita třetího věku,
místnost JJ 113b</t>
  </si>
  <si>
    <t>Bluetooth reproduktor</t>
  </si>
  <si>
    <t>Aktivní bluetooth reproduktor s výkonem min. 40W,
frekvenční rozsah: min. rozsah 65 Hz -  20000 Hz, 
rozhranní Bluetooth min. verze 5.1, 
napájení přes USB-C, 
certifikace min. IPX7, 
ovládání přes zařízení s OS iOS nebo Android, 
kapacita baterie min. 7500 mAh, výdrž baterie min. 20 h, 
hmotnost max. 0,96 kg, 
preferujeme černou barvu.</t>
  </si>
  <si>
    <t>Dataprojektor</t>
  </si>
  <si>
    <t>Záruka na zboží min. 36 měsíců.</t>
  </si>
  <si>
    <t>Vladimíra Kopečná,
Tel.: 37763 8301,
722 808 664</t>
  </si>
  <si>
    <t>Univerzitní 22,
301 00 Plzeň,
Fakulta strojní - Katedra materiálu a strojírenské metalurgie,
místnost UF 256</t>
  </si>
  <si>
    <t>Rozlišení min. WXGA,  1280 x 800 px.
Poměr stran 16 : 10.
Kontrast: 14 000 : 1.
Typ optiky: UST (ultra krátká).
Zdroj světla: lampa.
Technologie projekce: LCD.
Svítivost: min. 3 500 ANSI Im (min. 2 800 ISO Im).
Hlučnost: max. 35 dB.
Životnost zdroje světla: min. 5 000 h,  v ECO provozu min. 10 000 h.
Připojení: HDMI 2.
Rozhraní min.: HDMI 3x, VGA 2x, USB, WiFi, RJ-45 (LAN), Audio jack výstup, Audio jack vstup, RS232.
Výbava: reproduktury, dálkový ovladač, napájecí kabel.
Včetně držáku.
Umístění: na zeď.
Bez montáže.
Záruka min. 36 měsíců.</t>
  </si>
  <si>
    <t>Záruka na zboží min. 60 měsíců.</t>
  </si>
  <si>
    <t>Milan Mašek, 
Tel.: 728 099 999,
37763 8418</t>
  </si>
  <si>
    <t>Univerzitní 22, 
301 00 Plzeň, 
Fakulta strojní - Katedra průmyslového inženýrství a managementu,
místnost UL 301</t>
  </si>
  <si>
    <t>Technologie/zdroj světla: Laser.
Nativní rozlišení: min. 1920 × 1080.
Poměr stran: 16 : 9.
Svítivost min. 4 600 ANSI lm.
Kontrast min. 2 500 000 : 1.
Konektivita min.: 2x HDMI 2.2, 2x VGA, LAN, WiFi, RS232, Audio vstup.
Výbava/funkce: miracast, vestavěný reproduktor, dálkové ovládání, montáž na strop/zem/stůl.
Životnost lampy v ECO modu: min. 30 000 h.
Úhlopříčka obrazu 31"- 310".
Hlučnost max. 37 dB.
Bez montáže.
Záruka min. 60 měsíců.</t>
  </si>
  <si>
    <t>Webkamera</t>
  </si>
  <si>
    <t>Univerzitní 22,
301 00 Plzeň,
Fakulta strojní - Katedra konstruování strojů,
místnost UL 111</t>
  </si>
  <si>
    <t>Ing. Roman Polák,
Tel.: 37763 8753</t>
  </si>
  <si>
    <t>Webkamera s rozlišením videa min. FullHD (1920 x 1080), rozlišení fotografií min. 15Mpx, vestavěný mikrofon, automatické ostření. 
Uchycení na monitor pomocí klipu. 
Přpojení k PC přes USB-A.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</si>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</sst>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1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49" fontId="24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3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8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left" vertical="center" wrapText="1" indent="1"/>
    </xf>
    <xf numFmtId="0" fontId="25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10" fillId="3" borderId="9" xfId="0" applyNumberFormat="1" applyFon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 indent="1"/>
    </xf>
    <xf numFmtId="0" fontId="25" fillId="4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10" fillId="3" borderId="2" xfId="0" applyNumberFormat="1" applyFon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left" vertical="center" wrapText="1" indent="1"/>
    </xf>
    <xf numFmtId="0" fontId="25" fillId="4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10" fillId="3" borderId="7" xfId="0" applyNumberFormat="1" applyFon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Protection="1"/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1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164" fontId="15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zoomScaleNormal="100" workbookViewId="0">
      <selection activeCell="G9" sqref="G9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1" style="3" customWidth="1"/>
    <col min="4" max="4" width="10.7109375" style="102" customWidth="1"/>
    <col min="5" max="5" width="10.28515625" style="103" customWidth="1"/>
    <col min="6" max="6" width="94.28515625" style="3" customWidth="1"/>
    <col min="7" max="7" width="29.7109375" style="3" customWidth="1"/>
    <col min="8" max="8" width="23.5703125" style="3" customWidth="1"/>
    <col min="9" max="9" width="24.140625" style="3" customWidth="1"/>
    <col min="10" max="10" width="16.5703125" style="3" customWidth="1"/>
    <col min="11" max="11" width="27.28515625" style="1" hidden="1" customWidth="1"/>
    <col min="12" max="12" width="30.85546875" style="1" customWidth="1"/>
    <col min="13" max="13" width="28.85546875" style="1" customWidth="1"/>
    <col min="14" max="14" width="35.7109375" style="3" customWidth="1"/>
    <col min="15" max="15" width="26" style="3" bestFit="1" customWidth="1"/>
    <col min="16" max="16" width="17.7109375" style="3" hidden="1" customWidth="1"/>
    <col min="17" max="17" width="21.5703125" style="1" customWidth="1"/>
    <col min="18" max="18" width="23.28515625" style="1" customWidth="1"/>
    <col min="19" max="19" width="20.7109375" style="1" bestFit="1" customWidth="1"/>
    <col min="20" max="20" width="21" style="1" customWidth="1"/>
    <col min="21" max="21" width="11.5703125" style="1" hidden="1" customWidth="1"/>
    <col min="22" max="22" width="32.28515625" style="5" customWidth="1"/>
    <col min="23" max="16384" width="9.140625" style="1"/>
  </cols>
  <sheetData>
    <row r="1" spans="1:22" ht="42.6" customHeight="1" x14ac:dyDescent="0.25">
      <c r="B1" s="2" t="s">
        <v>35</v>
      </c>
      <c r="C1" s="2"/>
      <c r="D1" s="2"/>
      <c r="E1" s="2"/>
      <c r="G1" s="4"/>
    </row>
    <row r="2" spans="1:22" ht="42" customHeight="1" x14ac:dyDescent="0.25">
      <c r="C2" s="1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T2" s="10"/>
      <c r="U2" s="11"/>
      <c r="V2" s="12"/>
    </row>
    <row r="3" spans="1:22" ht="42" customHeight="1" x14ac:dyDescent="0.25">
      <c r="B3" s="13"/>
      <c r="C3" s="14" t="s">
        <v>0</v>
      </c>
      <c r="D3" s="15"/>
      <c r="E3" s="15"/>
      <c r="F3" s="15"/>
      <c r="G3" s="9"/>
      <c r="H3" s="9"/>
      <c r="I3" s="9"/>
      <c r="J3" s="9"/>
      <c r="K3" s="9"/>
      <c r="L3" s="9"/>
      <c r="M3" s="9"/>
      <c r="N3" s="9"/>
      <c r="O3" s="16"/>
      <c r="P3" s="16"/>
      <c r="Q3" s="16"/>
      <c r="R3" s="16"/>
      <c r="T3" s="10"/>
    </row>
    <row r="4" spans="1:22" ht="18" customHeight="1" thickBot="1" x14ac:dyDescent="0.3">
      <c r="B4" s="17"/>
      <c r="C4" s="18" t="s">
        <v>1</v>
      </c>
      <c r="D4" s="15"/>
      <c r="E4" s="15"/>
      <c r="F4" s="15"/>
      <c r="G4" s="15"/>
      <c r="H4" s="15"/>
      <c r="I4" s="10"/>
      <c r="J4" s="10"/>
      <c r="K4" s="10"/>
      <c r="L4" s="10"/>
      <c r="M4" s="10"/>
      <c r="N4" s="8"/>
      <c r="O4" s="8"/>
      <c r="P4" s="8"/>
      <c r="Q4" s="10"/>
      <c r="R4" s="10"/>
      <c r="T4" s="10"/>
    </row>
    <row r="5" spans="1:22" ht="34.5" customHeight="1" thickBot="1" x14ac:dyDescent="0.3">
      <c r="B5" s="19"/>
      <c r="C5" s="20"/>
      <c r="D5" s="21"/>
      <c r="E5" s="21"/>
      <c r="F5" s="8"/>
      <c r="G5" s="22" t="s">
        <v>2</v>
      </c>
      <c r="H5" s="22" t="s">
        <v>2</v>
      </c>
      <c r="I5" s="8"/>
      <c r="J5" s="8"/>
      <c r="N5" s="8"/>
      <c r="O5" s="23"/>
      <c r="P5" s="23"/>
      <c r="R5" s="24" t="s">
        <v>2</v>
      </c>
      <c r="V5" s="25"/>
    </row>
    <row r="6" spans="1:22" ht="67.150000000000006" customHeight="1" thickTop="1" thickBot="1" x14ac:dyDescent="0.3">
      <c r="B6" s="26" t="s">
        <v>3</v>
      </c>
      <c r="C6" s="27" t="s">
        <v>15</v>
      </c>
      <c r="D6" s="27" t="s">
        <v>4</v>
      </c>
      <c r="E6" s="27" t="s">
        <v>16</v>
      </c>
      <c r="F6" s="27" t="s">
        <v>17</v>
      </c>
      <c r="G6" s="28" t="s">
        <v>5</v>
      </c>
      <c r="H6" s="28" t="s">
        <v>28</v>
      </c>
      <c r="I6" s="29" t="s">
        <v>18</v>
      </c>
      <c r="J6" s="29" t="s">
        <v>19</v>
      </c>
      <c r="K6" s="27" t="s">
        <v>33</v>
      </c>
      <c r="L6" s="29" t="s">
        <v>20</v>
      </c>
      <c r="M6" s="30" t="s">
        <v>21</v>
      </c>
      <c r="N6" s="29" t="s">
        <v>22</v>
      </c>
      <c r="O6" s="27" t="s">
        <v>32</v>
      </c>
      <c r="P6" s="29" t="s">
        <v>23</v>
      </c>
      <c r="Q6" s="27" t="s">
        <v>6</v>
      </c>
      <c r="R6" s="31" t="s">
        <v>7</v>
      </c>
      <c r="S6" s="32" t="s">
        <v>8</v>
      </c>
      <c r="T6" s="32" t="s">
        <v>9</v>
      </c>
      <c r="U6" s="29" t="s">
        <v>24</v>
      </c>
      <c r="V6" s="29" t="s">
        <v>25</v>
      </c>
    </row>
    <row r="7" spans="1:22" ht="176.25" customHeight="1" thickTop="1" thickBot="1" x14ac:dyDescent="0.3">
      <c r="A7" s="33"/>
      <c r="B7" s="34">
        <v>1</v>
      </c>
      <c r="C7" s="35" t="s">
        <v>39</v>
      </c>
      <c r="D7" s="36">
        <v>1</v>
      </c>
      <c r="E7" s="37" t="s">
        <v>31</v>
      </c>
      <c r="F7" s="38" t="s">
        <v>40</v>
      </c>
      <c r="G7" s="104"/>
      <c r="H7" s="39" t="s">
        <v>29</v>
      </c>
      <c r="I7" s="40" t="s">
        <v>34</v>
      </c>
      <c r="J7" s="41" t="s">
        <v>29</v>
      </c>
      <c r="K7" s="42"/>
      <c r="L7" s="43"/>
      <c r="M7" s="35" t="s">
        <v>37</v>
      </c>
      <c r="N7" s="35" t="s">
        <v>38</v>
      </c>
      <c r="O7" s="44" t="s">
        <v>36</v>
      </c>
      <c r="P7" s="45">
        <f>D7*Q7</f>
        <v>3200</v>
      </c>
      <c r="Q7" s="46">
        <v>3200</v>
      </c>
      <c r="R7" s="107"/>
      <c r="S7" s="47">
        <f>D7*R7</f>
        <v>0</v>
      </c>
      <c r="T7" s="48" t="str">
        <f t="shared" ref="T7" si="0">IF(ISNUMBER(R7), IF(R7&gt;Q7,"NEVYHOVUJE","VYHOVUJE")," ")</f>
        <v xml:space="preserve"> </v>
      </c>
      <c r="U7" s="37"/>
      <c r="V7" s="49" t="s">
        <v>14</v>
      </c>
    </row>
    <row r="8" spans="1:22" ht="278.25" customHeight="1" thickBot="1" x14ac:dyDescent="0.3">
      <c r="A8" s="33"/>
      <c r="B8" s="50">
        <v>2</v>
      </c>
      <c r="C8" s="51" t="s">
        <v>41</v>
      </c>
      <c r="D8" s="52">
        <v>2</v>
      </c>
      <c r="E8" s="53" t="s">
        <v>31</v>
      </c>
      <c r="F8" s="54" t="s">
        <v>45</v>
      </c>
      <c r="G8" s="105"/>
      <c r="H8" s="55" t="s">
        <v>29</v>
      </c>
      <c r="I8" s="56" t="s">
        <v>34</v>
      </c>
      <c r="J8" s="57" t="s">
        <v>29</v>
      </c>
      <c r="K8" s="58"/>
      <c r="L8" s="59" t="s">
        <v>42</v>
      </c>
      <c r="M8" s="56" t="s">
        <v>43</v>
      </c>
      <c r="N8" s="56" t="s">
        <v>44</v>
      </c>
      <c r="O8" s="60" t="s">
        <v>36</v>
      </c>
      <c r="P8" s="61">
        <f>D8*Q8</f>
        <v>64000</v>
      </c>
      <c r="Q8" s="62">
        <v>32000</v>
      </c>
      <c r="R8" s="108"/>
      <c r="S8" s="63">
        <f>D8*R8</f>
        <v>0</v>
      </c>
      <c r="T8" s="64" t="str">
        <f t="shared" ref="T8" si="1">IF(ISNUMBER(R8), IF(R8&gt;Q8,"NEVYHOVUJE","VYHOVUJE")," ")</f>
        <v xml:space="preserve"> </v>
      </c>
      <c r="U8" s="53"/>
      <c r="V8" s="65" t="s">
        <v>13</v>
      </c>
    </row>
    <row r="9" spans="1:22" ht="213" customHeight="1" thickBot="1" x14ac:dyDescent="0.3">
      <c r="A9" s="33"/>
      <c r="B9" s="50">
        <v>3</v>
      </c>
      <c r="C9" s="51" t="s">
        <v>41</v>
      </c>
      <c r="D9" s="52">
        <v>1</v>
      </c>
      <c r="E9" s="53" t="s">
        <v>31</v>
      </c>
      <c r="F9" s="54" t="s">
        <v>49</v>
      </c>
      <c r="G9" s="105" t="s">
        <v>54</v>
      </c>
      <c r="H9" s="55" t="s">
        <v>29</v>
      </c>
      <c r="I9" s="66" t="s">
        <v>34</v>
      </c>
      <c r="J9" s="57" t="s">
        <v>29</v>
      </c>
      <c r="K9" s="58"/>
      <c r="L9" s="59" t="s">
        <v>46</v>
      </c>
      <c r="M9" s="66" t="s">
        <v>47</v>
      </c>
      <c r="N9" s="66" t="s">
        <v>48</v>
      </c>
      <c r="O9" s="60" t="s">
        <v>36</v>
      </c>
      <c r="P9" s="61">
        <f>D9*Q9</f>
        <v>31700</v>
      </c>
      <c r="Q9" s="62">
        <v>31700</v>
      </c>
      <c r="R9" s="108"/>
      <c r="S9" s="63">
        <f>D9*R9</f>
        <v>0</v>
      </c>
      <c r="T9" s="64" t="str">
        <f t="shared" ref="T9" si="2">IF(ISNUMBER(R9), IF(R9&gt;Q9,"NEVYHOVUJE","VYHOVUJE")," ")</f>
        <v xml:space="preserve"> </v>
      </c>
      <c r="U9" s="53"/>
      <c r="V9" s="53" t="s">
        <v>13</v>
      </c>
    </row>
    <row r="10" spans="1:22" ht="121.5" customHeight="1" thickBot="1" x14ac:dyDescent="0.3">
      <c r="A10" s="33"/>
      <c r="B10" s="67">
        <v>4</v>
      </c>
      <c r="C10" s="68" t="s">
        <v>50</v>
      </c>
      <c r="D10" s="69">
        <v>2</v>
      </c>
      <c r="E10" s="70" t="s">
        <v>31</v>
      </c>
      <c r="F10" s="71" t="s">
        <v>53</v>
      </c>
      <c r="G10" s="106"/>
      <c r="H10" s="72" t="s">
        <v>29</v>
      </c>
      <c r="I10" s="73" t="s">
        <v>34</v>
      </c>
      <c r="J10" s="74" t="s">
        <v>29</v>
      </c>
      <c r="K10" s="75"/>
      <c r="L10" s="76"/>
      <c r="M10" s="73" t="s">
        <v>52</v>
      </c>
      <c r="N10" s="73" t="s">
        <v>51</v>
      </c>
      <c r="O10" s="77" t="s">
        <v>36</v>
      </c>
      <c r="P10" s="78">
        <f>D10*Q10</f>
        <v>3200</v>
      </c>
      <c r="Q10" s="79">
        <v>1600</v>
      </c>
      <c r="R10" s="109"/>
      <c r="S10" s="80">
        <f>D10*R10</f>
        <v>0</v>
      </c>
      <c r="T10" s="81" t="str">
        <f t="shared" ref="T10" si="3">IF(ISNUMBER(R10), IF(R10&gt;Q10,"NEVYHOVUJE","VYHOVUJE")," ")</f>
        <v xml:space="preserve"> </v>
      </c>
      <c r="U10" s="70"/>
      <c r="V10" s="70" t="s">
        <v>12</v>
      </c>
    </row>
    <row r="11" spans="1:22" ht="13.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S11" s="82"/>
    </row>
    <row r="12" spans="1:22" ht="49.5" customHeight="1" thickTop="1" thickBot="1" x14ac:dyDescent="0.3">
      <c r="B12" s="83" t="s">
        <v>27</v>
      </c>
      <c r="C12" s="84"/>
      <c r="D12" s="84"/>
      <c r="E12" s="84"/>
      <c r="F12" s="84"/>
      <c r="G12" s="84"/>
      <c r="H12" s="85"/>
      <c r="I12" s="86"/>
      <c r="J12" s="86"/>
      <c r="K12" s="86"/>
      <c r="L12" s="87"/>
      <c r="M12" s="25"/>
      <c r="N12" s="25"/>
      <c r="O12" s="88"/>
      <c r="P12" s="88"/>
      <c r="Q12" s="89" t="s">
        <v>10</v>
      </c>
      <c r="R12" s="90" t="s">
        <v>11</v>
      </c>
      <c r="S12" s="91"/>
      <c r="T12" s="92"/>
      <c r="U12" s="23"/>
      <c r="V12" s="93"/>
    </row>
    <row r="13" spans="1:22" ht="53.25" customHeight="1" thickTop="1" thickBot="1" x14ac:dyDescent="0.3">
      <c r="B13" s="94" t="s">
        <v>26</v>
      </c>
      <c r="C13" s="94"/>
      <c r="D13" s="94"/>
      <c r="E13" s="94"/>
      <c r="F13" s="94"/>
      <c r="G13" s="94"/>
      <c r="H13" s="94"/>
      <c r="I13" s="95"/>
      <c r="L13" s="6"/>
      <c r="M13" s="6"/>
      <c r="N13" s="6"/>
      <c r="O13" s="96"/>
      <c r="P13" s="96"/>
      <c r="Q13" s="97">
        <f>SUM(P7:P10)</f>
        <v>102100</v>
      </c>
      <c r="R13" s="98">
        <f>SUM(S7:S10)</f>
        <v>0</v>
      </c>
      <c r="S13" s="99"/>
      <c r="T13" s="100"/>
    </row>
    <row r="14" spans="1:22" ht="15.75" thickTop="1" x14ac:dyDescent="0.25">
      <c r="B14" s="101" t="s">
        <v>30</v>
      </c>
      <c r="C14" s="101"/>
      <c r="D14" s="101"/>
      <c r="E14" s="101"/>
      <c r="F14" s="101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Cos71YV9TR+B1pEyAbUVxXhOBWcU3ovXrOv6soTbLwO280Ly9UAA5nbltx1RalK3VD3uONtKm0UVxh86s2F7cQ==" saltValue="Id4GqDY8ZxCLa0BdgfjFlg==" spinCount="100000" sheet="1" objects="1" scenarios="1"/>
  <mergeCells count="7">
    <mergeCell ref="B1:E1"/>
    <mergeCell ref="G2:N3"/>
    <mergeCell ref="R13:T13"/>
    <mergeCell ref="B14:F14"/>
    <mergeCell ref="B13:H13"/>
    <mergeCell ref="B12:G12"/>
    <mergeCell ref="R12:T12"/>
  </mergeCells>
  <conditionalFormatting sqref="D7:D10">
    <cfRule type="containsBlanks" dxfId="6" priority="1">
      <formula>LEN(TRIM(D7))=0</formula>
    </cfRule>
  </conditionalFormatting>
  <conditionalFormatting sqref="G7:H10 R7:R10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0">
    <cfRule type="notContainsBlanks" dxfId="2" priority="40">
      <formula>LEN(TRIM(G7))&gt;0</formula>
    </cfRule>
  </conditionalFormatting>
  <conditionalFormatting sqref="T7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10" xr:uid="{9F1C58AD-5758-45A9-9BCC-47D9E8D40FAE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8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2024-07-02T09:43:15Z</cp:lastPrinted>
  <dcterms:created xsi:type="dcterms:W3CDTF">2014-03-05T12:43:32Z</dcterms:created>
  <dcterms:modified xsi:type="dcterms:W3CDTF">2024-07-03T08:26:31Z</dcterms:modified>
</cp:coreProperties>
</file>