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7\1 výzva\"/>
    </mc:Choice>
  </mc:AlternateContent>
  <xr:revisionPtr revIDLastSave="0" documentId="13_ncr:1_{7286A85A-EA86-420C-BDFE-BE3F6AC95E3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" l="1"/>
  <c r="T15" i="1"/>
  <c r="S15" i="1"/>
  <c r="P15" i="1"/>
  <c r="T8" i="1"/>
  <c r="S9" i="1"/>
  <c r="S10" i="1"/>
  <c r="T11" i="1"/>
  <c r="T7" i="1"/>
  <c r="P8" i="1"/>
  <c r="P9" i="1"/>
  <c r="P10" i="1"/>
  <c r="P11" i="1"/>
  <c r="P12" i="1"/>
  <c r="P13" i="1"/>
  <c r="P14" i="1"/>
  <c r="S8" i="1"/>
  <c r="T10" i="1"/>
  <c r="S11" i="1"/>
  <c r="S12" i="1"/>
  <c r="T12" i="1"/>
  <c r="S13" i="1"/>
  <c r="T13" i="1"/>
  <c r="S14" i="1"/>
  <c r="P7" i="1"/>
  <c r="Q18" i="1" l="1"/>
  <c r="T9" i="1"/>
  <c r="S7" i="1"/>
  <c r="R18" i="1" s="1"/>
</calcChain>
</file>

<file path=xl/sharedStrings.xml><?xml version="1.0" encoding="utf-8"?>
<sst xmlns="http://schemas.openxmlformats.org/spreadsheetml/2006/main" count="78" uniqueCount="55">
  <si>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</si>
  <si>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</si>
  <si>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</si>
  <si>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</si>
  <si>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</si>
  <si>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</si>
  <si>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</si>
  <si>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</si>
  <si>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</si>
  <si>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</si>
  <si>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</si>
  <si>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</si>
  <si>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</si>
  <si>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</si>
  <si>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</si>
  <si>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</si>
  <si>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</si>
  <si>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</si>
  <si>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</si>
  <si>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</si>
  <si>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</si>
  <si>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</si>
  <si>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</si>
  <si>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</si>
  <si>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</si>
  <si>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</si>
  <si>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</si>
  <si>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</si>
  <si>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</si>
  <si>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</si>
  <si>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</si>
  <si>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037 - 2024 (kompatibilní)</t>
  </si>
  <si>
    <t>ks</t>
  </si>
  <si>
    <t>Jitka Růžičková,
Tel.: 37763 1300</t>
  </si>
  <si>
    <t>Univerzitní 22, 
301 00 Plzeň,
budova Fakulty strojní - Provoz a služby / Nákup a logistika,
6. patro - místnost UK 624</t>
  </si>
  <si>
    <t>NE</t>
  </si>
  <si>
    <r>
      <t xml:space="preserve">Toner do tiskárny HP LaserJet P2015n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</si>
  <si>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 xml:space="preserve">Toner do tiskárny HP LaserJet P2015dn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</si>
  <si>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 xml:space="preserve">Toner do tiskárny HP Color LaserJet CM1312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</si>
  <si>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LaserJet CM1312 MFP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</si>
  <si>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 xml:space="preserve">Toner do tiskárny HP Color LaserJet CM1312 MFP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</si>
  <si>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>Toner do tiskárny HP Color LaserJet CM1312 MFP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</si>
  <si>
    <t xml:space="preserve">Originální nebo kompatibilní toner splňující podmínky certifikátu STMC. 
Minimální výtěžnost při 5% pokrytí 7 000 stran. </t>
  </si>
  <si>
    <t xml:space="preserve">Originální nebo kompatibilní toner splňující podmínky certifikátu STMC. 
Minimální výtěžnost při 5% pokrytí 20 000 stran. </t>
  </si>
  <si>
    <t>Odpadní nádobka kompatibilní s uvedeným tiskovým zařízením. 
Výtěžnost 40 000 stran.</t>
  </si>
  <si>
    <t xml:space="preserve">Originální nebo kompatibilní toner splňující podmínky certifikátu STMC.
Minimální výtěžnost při 5% pokrytí 2 200 stran. </t>
  </si>
  <si>
    <t>Originální nebo kompatibilní toner splňující podmínky certifikátu STMC. 
Minimální výtěžnost při 5% pokrytí 1 400 stran.</t>
  </si>
  <si>
    <t>Originální nebo kompatibilní toner splňující podmínky certifikátu STMC.
Minimální výtěžnost při 5% pokrytí 1 400 stran.</t>
  </si>
  <si>
    <r>
      <t>Toner do multifunkčního tiskového zařízení Triumph Adler TA4006ci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</si>
  <si>
    <t>Odpadní nádobka do multifunkčního tiskového zařízení Triumph Adler TA4006ci</t>
  </si>
  <si>
    <t>Originální nebo kompatibilní toner splňující podmínky certifikátu STMC. 
Minimální výtěžnost při 5% pokrytí 25 000 stran.</t>
  </si>
  <si>
    <t>Samostatná faktura</t>
  </si>
  <si>
    <t>Helena Ptáčková,
Tel.: 37763 2463</t>
  </si>
  <si>
    <t>Technická 8, 
301 00 Plzeň, 
Fakulta aplikovaných věd - Katedra informatiky a výpočetní techniky,
místnost UC 356</t>
  </si>
  <si>
    <r>
      <t xml:space="preserve">Toner do tiskárny OKI B730 -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</si>
</sst>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16">
    <xf numFmtId="0" fontId="0" fillId="0" borderId="0" xfId="0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1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7" fillId="4" borderId="15" xfId="0" applyFont="1" applyFill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4" borderId="17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6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8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center"/>
    </xf>
    <xf numFmtId="0" fontId="12" fillId="5" borderId="9" xfId="0" applyFont="1" applyFill="1" applyBorder="1" applyAlignment="1" applyProtection="1">
      <alignment horizontal="left" vertical="center" wrapText="1" indent="1"/>
      <protection locked="0"/>
    </xf>
    <xf numFmtId="0" fontId="12" fillId="5" borderId="12" xfId="0" applyFont="1" applyFill="1" applyBorder="1" applyAlignment="1" applyProtection="1">
      <alignment horizontal="left" vertical="center" wrapText="1" indent="1"/>
      <protection locked="0"/>
    </xf>
    <xf numFmtId="0" fontId="12" fillId="5" borderId="15" xfId="0" applyFont="1" applyFill="1" applyBorder="1" applyAlignment="1" applyProtection="1">
      <alignment horizontal="left" vertical="center" wrapText="1" indent="1"/>
      <protection locked="0"/>
    </xf>
    <xf numFmtId="0" fontId="12" fillId="5" borderId="17" xfId="0" applyFont="1" applyFill="1" applyBorder="1" applyAlignment="1" applyProtection="1">
      <alignment horizontal="lef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5"/>
  <sheetViews>
    <sheetView tabSelected="1" zoomScaleNormal="100" workbookViewId="0">
      <selection activeCell="F3" sqref="F3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88.7109375" style="5" customWidth="1"/>
    <col min="4" max="4" width="9.7109375" style="105" bestFit="1" customWidth="1"/>
    <col min="5" max="5" width="9" style="106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23.85546875" style="7" customWidth="1"/>
    <col min="14" max="14" width="33.140625" style="7" customWidth="1"/>
    <col min="15" max="15" width="25.7109375" style="5" customWidth="1"/>
    <col min="16" max="16" width="17.710937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1.57031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20.25" customHeight="1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47.25" customHeight="1" thickTop="1" x14ac:dyDescent="0.25">
      <c r="B7" s="34">
        <v>1</v>
      </c>
      <c r="C7" s="35" t="s">
        <v>36</v>
      </c>
      <c r="D7" s="36">
        <v>2</v>
      </c>
      <c r="E7" s="37" t="s">
        <v>32</v>
      </c>
      <c r="F7" s="35" t="s">
        <v>42</v>
      </c>
      <c r="G7" s="108"/>
      <c r="H7" s="38" t="s">
        <v>28</v>
      </c>
      <c r="I7" s="39" t="s">
        <v>51</v>
      </c>
      <c r="J7" s="40" t="s">
        <v>35</v>
      </c>
      <c r="K7" s="41"/>
      <c r="L7" s="41"/>
      <c r="M7" s="42" t="s">
        <v>33</v>
      </c>
      <c r="N7" s="42" t="s">
        <v>34</v>
      </c>
      <c r="O7" s="43" t="s">
        <v>30</v>
      </c>
      <c r="P7" s="44">
        <f t="shared" ref="P7:P15" si="0">D7*Q7</f>
        <v>900</v>
      </c>
      <c r="Q7" s="45">
        <v>450</v>
      </c>
      <c r="R7" s="112"/>
      <c r="S7" s="46">
        <f>D7*R7</f>
        <v>0</v>
      </c>
      <c r="T7" s="47" t="str">
        <f>IF(ISNUMBER(R7), IF(R7&gt;Q7,"NEVYHOVUJE","VYHOVUJE")," ")</f>
        <v xml:space="preserve"> </v>
      </c>
      <c r="U7" s="41"/>
      <c r="V7" s="41" t="s">
        <v>10</v>
      </c>
    </row>
    <row r="8" spans="2:22" ht="47.25" customHeight="1" x14ac:dyDescent="0.25">
      <c r="B8" s="48">
        <v>2</v>
      </c>
      <c r="C8" s="49" t="s">
        <v>37</v>
      </c>
      <c r="D8" s="50">
        <v>2</v>
      </c>
      <c r="E8" s="51" t="s">
        <v>32</v>
      </c>
      <c r="F8" s="49" t="s">
        <v>42</v>
      </c>
      <c r="G8" s="109"/>
      <c r="H8" s="52" t="s">
        <v>28</v>
      </c>
      <c r="I8" s="53"/>
      <c r="J8" s="54"/>
      <c r="K8" s="55"/>
      <c r="L8" s="55"/>
      <c r="M8" s="56"/>
      <c r="N8" s="56"/>
      <c r="O8" s="57"/>
      <c r="P8" s="58">
        <f t="shared" si="0"/>
        <v>900</v>
      </c>
      <c r="Q8" s="59">
        <v>450</v>
      </c>
      <c r="R8" s="113"/>
      <c r="S8" s="60">
        <f>D8*R8</f>
        <v>0</v>
      </c>
      <c r="T8" s="61" t="str">
        <f>IF(ISNUMBER(R8), IF(R8&gt;Q8,"NEVYHOVUJE","VYHOVUJE")," ")</f>
        <v xml:space="preserve"> </v>
      </c>
      <c r="U8" s="55"/>
      <c r="V8" s="55"/>
    </row>
    <row r="9" spans="2:22" ht="47.25" customHeight="1" x14ac:dyDescent="0.25">
      <c r="B9" s="48">
        <v>3</v>
      </c>
      <c r="C9" s="49" t="s">
        <v>48</v>
      </c>
      <c r="D9" s="50">
        <v>1</v>
      </c>
      <c r="E9" s="51" t="s">
        <v>32</v>
      </c>
      <c r="F9" s="49" t="s">
        <v>43</v>
      </c>
      <c r="G9" s="109"/>
      <c r="H9" s="52" t="s">
        <v>28</v>
      </c>
      <c r="I9" s="53"/>
      <c r="J9" s="54"/>
      <c r="K9" s="55"/>
      <c r="L9" s="55"/>
      <c r="M9" s="56"/>
      <c r="N9" s="56"/>
      <c r="O9" s="57"/>
      <c r="P9" s="58">
        <f t="shared" si="0"/>
        <v>3200</v>
      </c>
      <c r="Q9" s="59">
        <v>3200</v>
      </c>
      <c r="R9" s="113"/>
      <c r="S9" s="60">
        <f t="shared" ref="S9:S14" si="1">D9*R9</f>
        <v>0</v>
      </c>
      <c r="T9" s="61" t="str">
        <f t="shared" ref="T9:T14" si="2">IF(ISNUMBER(R9), IF(R9&gt;Q9,"NEVYHOVUJE","VYHOVUJE")," ")</f>
        <v xml:space="preserve"> </v>
      </c>
      <c r="U9" s="55"/>
      <c r="V9" s="55"/>
    </row>
    <row r="10" spans="2:22" ht="47.25" customHeight="1" x14ac:dyDescent="0.25">
      <c r="B10" s="48">
        <v>4</v>
      </c>
      <c r="C10" s="49" t="s">
        <v>49</v>
      </c>
      <c r="D10" s="50">
        <v>1</v>
      </c>
      <c r="E10" s="51" t="s">
        <v>32</v>
      </c>
      <c r="F10" s="49" t="s">
        <v>44</v>
      </c>
      <c r="G10" s="109"/>
      <c r="H10" s="52" t="s">
        <v>35</v>
      </c>
      <c r="I10" s="53"/>
      <c r="J10" s="54"/>
      <c r="K10" s="55"/>
      <c r="L10" s="55"/>
      <c r="M10" s="56"/>
      <c r="N10" s="56"/>
      <c r="O10" s="57"/>
      <c r="P10" s="58">
        <f t="shared" si="0"/>
        <v>250</v>
      </c>
      <c r="Q10" s="59">
        <v>250</v>
      </c>
      <c r="R10" s="113"/>
      <c r="S10" s="60">
        <f t="shared" si="1"/>
        <v>0</v>
      </c>
      <c r="T10" s="61" t="str">
        <f t="shared" si="2"/>
        <v xml:space="preserve"> </v>
      </c>
      <c r="U10" s="55"/>
      <c r="V10" s="55"/>
    </row>
    <row r="11" spans="2:22" ht="47.25" customHeight="1" x14ac:dyDescent="0.25">
      <c r="B11" s="48">
        <v>5</v>
      </c>
      <c r="C11" s="49" t="s">
        <v>38</v>
      </c>
      <c r="D11" s="50">
        <v>2</v>
      </c>
      <c r="E11" s="51" t="s">
        <v>32</v>
      </c>
      <c r="F11" s="49" t="s">
        <v>45</v>
      </c>
      <c r="G11" s="109"/>
      <c r="H11" s="52" t="s">
        <v>28</v>
      </c>
      <c r="I11" s="53"/>
      <c r="J11" s="54"/>
      <c r="K11" s="55"/>
      <c r="L11" s="55"/>
      <c r="M11" s="56"/>
      <c r="N11" s="56"/>
      <c r="O11" s="57"/>
      <c r="P11" s="58">
        <f t="shared" si="0"/>
        <v>1000</v>
      </c>
      <c r="Q11" s="59">
        <v>500</v>
      </c>
      <c r="R11" s="113"/>
      <c r="S11" s="60">
        <f t="shared" si="1"/>
        <v>0</v>
      </c>
      <c r="T11" s="61" t="str">
        <f t="shared" si="2"/>
        <v xml:space="preserve"> </v>
      </c>
      <c r="U11" s="55"/>
      <c r="V11" s="55"/>
    </row>
    <row r="12" spans="2:22" ht="47.25" customHeight="1" x14ac:dyDescent="0.25">
      <c r="B12" s="48">
        <v>6</v>
      </c>
      <c r="C12" s="49" t="s">
        <v>39</v>
      </c>
      <c r="D12" s="50">
        <v>1</v>
      </c>
      <c r="E12" s="51" t="s">
        <v>32</v>
      </c>
      <c r="F12" s="49" t="s">
        <v>46</v>
      </c>
      <c r="G12" s="109"/>
      <c r="H12" s="52" t="s">
        <v>28</v>
      </c>
      <c r="I12" s="53"/>
      <c r="J12" s="54"/>
      <c r="K12" s="55"/>
      <c r="L12" s="55"/>
      <c r="M12" s="56"/>
      <c r="N12" s="56"/>
      <c r="O12" s="57"/>
      <c r="P12" s="58">
        <f t="shared" si="0"/>
        <v>520</v>
      </c>
      <c r="Q12" s="59">
        <v>520</v>
      </c>
      <c r="R12" s="113"/>
      <c r="S12" s="60">
        <f t="shared" si="1"/>
        <v>0</v>
      </c>
      <c r="T12" s="61" t="str">
        <f t="shared" si="2"/>
        <v xml:space="preserve"> </v>
      </c>
      <c r="U12" s="55"/>
      <c r="V12" s="55"/>
    </row>
    <row r="13" spans="2:22" ht="47.25" customHeight="1" x14ac:dyDescent="0.25">
      <c r="B13" s="48">
        <v>7</v>
      </c>
      <c r="C13" s="49" t="s">
        <v>40</v>
      </c>
      <c r="D13" s="50">
        <v>1</v>
      </c>
      <c r="E13" s="51" t="s">
        <v>32</v>
      </c>
      <c r="F13" s="49" t="s">
        <v>46</v>
      </c>
      <c r="G13" s="109"/>
      <c r="H13" s="52" t="s">
        <v>28</v>
      </c>
      <c r="I13" s="53"/>
      <c r="J13" s="54"/>
      <c r="K13" s="55"/>
      <c r="L13" s="55"/>
      <c r="M13" s="56"/>
      <c r="N13" s="56"/>
      <c r="O13" s="57"/>
      <c r="P13" s="58">
        <f t="shared" si="0"/>
        <v>520</v>
      </c>
      <c r="Q13" s="59">
        <v>520</v>
      </c>
      <c r="R13" s="113"/>
      <c r="S13" s="60">
        <f t="shared" si="1"/>
        <v>0</v>
      </c>
      <c r="T13" s="61" t="str">
        <f t="shared" si="2"/>
        <v xml:space="preserve"> </v>
      </c>
      <c r="U13" s="55"/>
      <c r="V13" s="55"/>
    </row>
    <row r="14" spans="2:22" ht="47.25" customHeight="1" thickBot="1" x14ac:dyDescent="0.3">
      <c r="B14" s="62">
        <v>8</v>
      </c>
      <c r="C14" s="63" t="s">
        <v>41</v>
      </c>
      <c r="D14" s="64">
        <v>1</v>
      </c>
      <c r="E14" s="65" t="s">
        <v>32</v>
      </c>
      <c r="F14" s="66" t="s">
        <v>47</v>
      </c>
      <c r="G14" s="110"/>
      <c r="H14" s="67" t="s">
        <v>28</v>
      </c>
      <c r="I14" s="53"/>
      <c r="J14" s="54"/>
      <c r="K14" s="55"/>
      <c r="L14" s="55"/>
      <c r="M14" s="56"/>
      <c r="N14" s="56"/>
      <c r="O14" s="57"/>
      <c r="P14" s="68">
        <f t="shared" si="0"/>
        <v>520</v>
      </c>
      <c r="Q14" s="69">
        <v>520</v>
      </c>
      <c r="R14" s="114"/>
      <c r="S14" s="70">
        <f t="shared" si="1"/>
        <v>0</v>
      </c>
      <c r="T14" s="71" t="str">
        <f t="shared" si="2"/>
        <v xml:space="preserve"> </v>
      </c>
      <c r="U14" s="55"/>
      <c r="V14" s="55"/>
    </row>
    <row r="15" spans="2:22" ht="108.75" customHeight="1" thickBot="1" x14ac:dyDescent="0.3">
      <c r="B15" s="72">
        <v>9</v>
      </c>
      <c r="C15" s="73" t="s">
        <v>54</v>
      </c>
      <c r="D15" s="74">
        <v>1</v>
      </c>
      <c r="E15" s="75" t="s">
        <v>32</v>
      </c>
      <c r="F15" s="73" t="s">
        <v>50</v>
      </c>
      <c r="G15" s="111"/>
      <c r="H15" s="76" t="s">
        <v>28</v>
      </c>
      <c r="I15" s="77" t="s">
        <v>51</v>
      </c>
      <c r="J15" s="77" t="s">
        <v>35</v>
      </c>
      <c r="K15" s="75"/>
      <c r="L15" s="75"/>
      <c r="M15" s="78" t="s">
        <v>52</v>
      </c>
      <c r="N15" s="78" t="s">
        <v>53</v>
      </c>
      <c r="O15" s="79" t="s">
        <v>30</v>
      </c>
      <c r="P15" s="80">
        <f t="shared" si="0"/>
        <v>3500</v>
      </c>
      <c r="Q15" s="81">
        <v>3500</v>
      </c>
      <c r="R15" s="115"/>
      <c r="S15" s="82">
        <f t="shared" ref="S15" si="3">D15*R15</f>
        <v>0</v>
      </c>
      <c r="T15" s="83" t="str">
        <f t="shared" ref="T15" si="4">IF(ISNUMBER(R15), IF(R15&gt;Q15,"NEVYHOVUJE","VYHOVUJE")," ")</f>
        <v xml:space="preserve"> </v>
      </c>
      <c r="U15" s="75"/>
      <c r="V15" s="75" t="s">
        <v>10</v>
      </c>
    </row>
    <row r="16" spans="2:22" ht="13.5" customHeight="1" thickTop="1" thickBot="1" x14ac:dyDescent="0.3">
      <c r="C16" s="7"/>
      <c r="D16" s="7"/>
      <c r="E16" s="7"/>
      <c r="F16" s="7"/>
      <c r="G16" s="7"/>
      <c r="H16" s="7"/>
      <c r="I16" s="7"/>
      <c r="J16" s="7"/>
      <c r="O16" s="7"/>
      <c r="P16" s="7"/>
      <c r="S16" s="84"/>
    </row>
    <row r="17" spans="2:22" ht="60.75" customHeight="1" thickTop="1" thickBot="1" x14ac:dyDescent="0.3">
      <c r="B17" s="85" t="s">
        <v>11</v>
      </c>
      <c r="C17" s="86"/>
      <c r="D17" s="86"/>
      <c r="E17" s="86"/>
      <c r="F17" s="86"/>
      <c r="G17" s="86"/>
      <c r="H17" s="87"/>
      <c r="I17" s="88"/>
      <c r="J17" s="88"/>
      <c r="K17" s="88"/>
      <c r="L17" s="89"/>
      <c r="M17" s="28"/>
      <c r="N17" s="28"/>
      <c r="O17" s="90"/>
      <c r="P17" s="90"/>
      <c r="Q17" s="91" t="s">
        <v>12</v>
      </c>
      <c r="R17" s="92" t="s">
        <v>13</v>
      </c>
      <c r="S17" s="93"/>
      <c r="T17" s="94"/>
      <c r="U17" s="27"/>
      <c r="V17" s="95"/>
    </row>
    <row r="18" spans="2:22" ht="33" customHeight="1" thickTop="1" thickBot="1" x14ac:dyDescent="0.3">
      <c r="B18" s="96" t="s">
        <v>14</v>
      </c>
      <c r="C18" s="96"/>
      <c r="D18" s="96"/>
      <c r="E18" s="96"/>
      <c r="F18" s="96"/>
      <c r="G18" s="96"/>
      <c r="H18" s="97"/>
      <c r="I18" s="98"/>
      <c r="L18" s="9"/>
      <c r="M18" s="9"/>
      <c r="N18" s="9"/>
      <c r="O18" s="99"/>
      <c r="P18" s="99"/>
      <c r="Q18" s="100">
        <f>SUM(P7:P15)</f>
        <v>11310</v>
      </c>
      <c r="R18" s="101">
        <f>SUM(S7:S15)</f>
        <v>0</v>
      </c>
      <c r="S18" s="102"/>
      <c r="T18" s="103"/>
    </row>
    <row r="19" spans="2:22" ht="14.25" customHeight="1" thickTop="1" x14ac:dyDescent="0.25">
      <c r="B19" s="104"/>
    </row>
    <row r="20" spans="2:22" ht="14.25" customHeight="1" x14ac:dyDescent="0.25">
      <c r="B20" s="107"/>
      <c r="C20" s="104"/>
    </row>
    <row r="21" spans="2:22" ht="14.25" customHeight="1" x14ac:dyDescent="0.25"/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P1Ks+V92WifTE/LsCLSiYRAs7a10wPMIutlTTkptFewouS5aUxK+7L0tGEy0hoKWBaz67j7Bz8JJlSaXrZoXOg==" saltValue="Zlmz/GageST78YfPTgBxQQ==" spinCount="100000" sheet="1" objects="1" scenarios="1"/>
  <mergeCells count="15">
    <mergeCell ref="U7:U14"/>
    <mergeCell ref="V7:V14"/>
    <mergeCell ref="I7:I14"/>
    <mergeCell ref="J7:J14"/>
    <mergeCell ref="K7:K14"/>
    <mergeCell ref="L7:L14"/>
    <mergeCell ref="B18:G18"/>
    <mergeCell ref="R18:T18"/>
    <mergeCell ref="B1:C1"/>
    <mergeCell ref="B17:G17"/>
    <mergeCell ref="R17:T17"/>
    <mergeCell ref="G2:O3"/>
    <mergeCell ref="M7:M14"/>
    <mergeCell ref="N7:N14"/>
    <mergeCell ref="O7:O14"/>
  </mergeCells>
  <phoneticPr fontId="19" type="noConversion"/>
  <conditionalFormatting sqref="B7:B15 D7:D15">
    <cfRule type="containsBlanks" dxfId="11" priority="57">
      <formula>LEN(TRIM(B7))=0</formula>
    </cfRule>
  </conditionalFormatting>
  <conditionalFormatting sqref="B7:B15">
    <cfRule type="cellIs" dxfId="10" priority="52" operator="greaterThanOrEqual">
      <formula>1</formula>
    </cfRule>
  </conditionalFormatting>
  <conditionalFormatting sqref="G7:G15 R7:R15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5">
    <cfRule type="notContainsBlanks" dxfId="6" priority="25">
      <formula>LEN(TRIM(G7))&gt;0</formula>
    </cfRule>
  </conditionalFormatting>
  <conditionalFormatting sqref="H7:H15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5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5" xr:uid="{00000000-0002-0000-0000-000000000000}">
      <formula1>"ks,bal,sada,"</formula1>
    </dataValidation>
    <dataValidation type="list" showInputMessage="1" showErrorMessage="1" sqref="H7:H15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2024-06-10T11:18:48Z</cp:lastPrinted>
  <dcterms:created xsi:type="dcterms:W3CDTF">2014-03-05T12:43:32Z</dcterms:created>
  <dcterms:modified xsi:type="dcterms:W3CDTF">2024-06-10T12:17:06Z</dcterms:modified>
</cp:coreProperties>
</file>