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Tonery" sheetId="1" r:id="rId1"/>
  </sheets>
  <definedNames>
    <definedName name="_xlnm.Print_Area" localSheetId="0">'Tonery'!$B$1:$U$11</definedName>
  </definedNames>
  <calcPr calcId="191029"/>
  <extLst/>
</workbook>
</file>

<file path=xl/sharedStrings.xml><?xml version="1.0" encoding="utf-8"?>
<sst xmlns="http://schemas.openxmlformats.org/spreadsheetml/2006/main" count="41" uniqueCount="39">
  <si>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</si>
  <si>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</si>
  <si>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</si>
  <si>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</si>
  <si>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</si>
  <si>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</si>
  <si>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</si>
  <si>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</si>
  <si>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</si>
  <si>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</si>
  <si>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</si>
  <si>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t>CELKOVÁ MAXIMÁLNÍ CENA za celou VZ 
v Kč BEZ DPH</t>
  </si>
  <si>
    <t>CELKOVÁ NABÍDKOVÁ CENA v Kč bez DPH</t>
  </si>
  <si>
    <t xml:space="preserve">Požadavek na předložení bezpečnostních listů/certifikátů ekoznačky 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</si>
  <si>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377 631 332.</t>
    </r>
  </si>
  <si>
    <t>Poznámka:
 bezpečnostní list nebo certifikát dle seznamu látek podle nařízení (ES) č. 1907/2006 (nařízení REACH) nebo ekoznačky typu I (podle ISO 14024) 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</si>
  <si>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</si>
  <si>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</si>
  <si>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</si>
  <si>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</si>
  <si>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</si>
  <si>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</si>
  <si>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</si>
  <si>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</si>
  <si>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>Místo dodání</t>
  </si>
  <si>
    <t xml:space="preserve">POZNÁMKA </t>
  </si>
  <si>
    <t>CPV - výběr
TONERY</t>
  </si>
  <si>
    <t>Pokud financováno z projektových prostředků, pak ŘEŠITEL uvede: NÁZEV A ČÍSLO DOTAČNÍHO PROJEKTU</t>
  </si>
  <si>
    <t>21 dní</t>
  </si>
  <si>
    <t>ks</t>
  </si>
  <si>
    <t>NE</t>
  </si>
  <si>
    <t>Helena Ptáčková,
Tel.: 37763 2463</t>
  </si>
  <si>
    <t>Technická 8, 
301 00 Plzeň, 
Fakulta aplikovaných věd - Katedra informatiky a výpočetní techniky,
místnost UC 356</t>
  </si>
  <si>
    <t>Příloha č. 2 Kupní smlouvy - technická specifikace
Tonery (II.) 034 - 2024 (originální)</t>
  </si>
  <si>
    <t>Originální toner. Výtěžnost 12 500 stran.</t>
  </si>
  <si>
    <t>Originální toner. Výtěžnost 9 500 stran.</t>
  </si>
  <si>
    <r>
      <t>Toner do tiskárny HP CL Jet Enterprise MFP M577 -</t>
    </r>
    <r>
      <rPr>
        <b/>
        <sz val="11"/>
        <color theme="1"/>
        <rFont val="Calibri"/>
        <family val="2"/>
        <scheme val="minor"/>
      </rPr>
      <t xml:space="preserve"> černý</t>
    </r>
  </si>
  <si>
    <r>
      <t xml:space="preserve">Toner do tiskárny HP CL Jet Enterprise MFP M577 - </t>
    </r>
    <r>
      <rPr>
        <b/>
        <sz val="11"/>
        <color theme="1"/>
        <rFont val="Calibri"/>
        <family val="2"/>
        <scheme val="minor"/>
      </rPr>
      <t>modrý</t>
    </r>
  </si>
  <si>
    <t>Společná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</si>
</sst>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6" borderId="6" xfId="0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0" borderId="11" xfId="0" applyBorder="1" applyProtection="1"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12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horizontal="center"/>
      <protection/>
    </xf>
    <xf numFmtId="0" fontId="9" fillId="3" borderId="6" xfId="0" applyFont="1" applyFill="1" applyBorder="1" applyAlignment="1" applyProtection="1">
      <alignment horizontal="left" vertical="center" wrapText="1" indent="1"/>
      <protection locked="0"/>
    </xf>
    <xf numFmtId="0" fontId="9" fillId="3" borderId="9" xfId="0" applyFont="1" applyFill="1" applyBorder="1" applyAlignment="1" applyProtection="1">
      <alignment horizontal="left" vertical="center" wrapText="1" indent="1"/>
      <protection locked="0"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4"/>
  <sheetViews>
    <sheetView tabSelected="1" workbookViewId="0" topLeftCell="G1">
      <selection activeCell="M2" sqref="M2"/>
    </sheetView>
  </sheetViews>
  <sheetFormatPr defaultColWidth="9.140625" defaultRowHeight="15"/>
  <cols>
    <col min="1" max="1" width="1.421875" style="6" bestFit="1" customWidth="1"/>
    <col min="2" max="2" width="5.7109375" style="6" bestFit="1" customWidth="1"/>
    <col min="3" max="3" width="62.8515625" style="5" customWidth="1"/>
    <col min="4" max="4" width="11.7109375" style="85" customWidth="1"/>
    <col min="5" max="5" width="11.28125" style="4" customWidth="1"/>
    <col min="6" max="6" width="48.140625" style="5" customWidth="1"/>
    <col min="7" max="7" width="39.00390625" style="5" customWidth="1"/>
    <col min="8" max="8" width="19.28125" style="5" customWidth="1"/>
    <col min="9" max="9" width="24.8515625" style="5" customWidth="1"/>
    <col min="10" max="10" width="16.8515625" style="5" customWidth="1"/>
    <col min="11" max="11" width="32.57421875" style="6" hidden="1" customWidth="1"/>
    <col min="12" max="12" width="26.421875" style="6" customWidth="1"/>
    <col min="13" max="13" width="34.7109375" style="6" customWidth="1"/>
    <col min="14" max="14" width="25.7109375" style="5" customWidth="1"/>
    <col min="15" max="15" width="17.7109375" style="5" hidden="1" customWidth="1"/>
    <col min="16" max="16" width="21.57421875" style="6" customWidth="1"/>
    <col min="17" max="17" width="23.7109375" style="6" customWidth="1"/>
    <col min="18" max="18" width="20.7109375" style="6" bestFit="1" customWidth="1"/>
    <col min="19" max="19" width="19.7109375" style="6" bestFit="1" customWidth="1"/>
    <col min="20" max="20" width="11.57421875" style="6" hidden="1" customWidth="1"/>
    <col min="21" max="21" width="35.8515625" style="7" customWidth="1"/>
    <col min="22" max="16384" width="9.140625" style="6" customWidth="1"/>
  </cols>
  <sheetData>
    <row r="1" spans="2:4" ht="43.15" customHeight="1">
      <c r="B1" s="1" t="s">
        <v>33</v>
      </c>
      <c r="C1" s="2"/>
      <c r="D1" s="3"/>
    </row>
    <row r="2" spans="2:21" ht="18.75" customHeight="1">
      <c r="B2" s="8"/>
      <c r="C2" s="6"/>
      <c r="D2" s="8"/>
      <c r="E2" s="9"/>
      <c r="F2" s="10"/>
      <c r="G2" s="11"/>
      <c r="H2" s="11"/>
      <c r="I2" s="11"/>
      <c r="J2" s="12"/>
      <c r="N2" s="10"/>
      <c r="O2" s="10"/>
      <c r="P2" s="13"/>
      <c r="Q2" s="13"/>
      <c r="S2" s="13"/>
      <c r="T2" s="14"/>
      <c r="U2" s="15"/>
    </row>
    <row r="3" spans="2:19" ht="19.5" customHeight="1">
      <c r="B3" s="16"/>
      <c r="C3" s="17" t="s">
        <v>0</v>
      </c>
      <c r="D3" s="18"/>
      <c r="E3" s="18"/>
      <c r="F3" s="18"/>
      <c r="G3" s="19"/>
      <c r="H3" s="19"/>
      <c r="I3" s="19"/>
      <c r="J3" s="19"/>
      <c r="K3" s="19"/>
      <c r="L3" s="19"/>
      <c r="M3" s="19"/>
      <c r="N3" s="19"/>
      <c r="O3" s="7"/>
      <c r="P3" s="20"/>
      <c r="Q3" s="20"/>
      <c r="R3" s="20"/>
      <c r="S3" s="20"/>
    </row>
    <row r="4" spans="2:19" ht="18" customHeight="1" thickBot="1">
      <c r="B4" s="21"/>
      <c r="C4" s="22" t="s">
        <v>1</v>
      </c>
      <c r="D4" s="18"/>
      <c r="E4" s="18"/>
      <c r="F4" s="18"/>
      <c r="G4" s="18"/>
      <c r="H4" s="18"/>
      <c r="I4" s="13"/>
      <c r="J4" s="13"/>
      <c r="K4" s="13"/>
      <c r="L4" s="13"/>
      <c r="M4" s="13"/>
      <c r="N4" s="10"/>
      <c r="O4" s="10"/>
      <c r="P4" s="13"/>
      <c r="Q4" s="13"/>
      <c r="S4" s="13"/>
    </row>
    <row r="5" spans="2:21" ht="34.5" customHeight="1" thickBot="1">
      <c r="B5" s="23"/>
      <c r="C5" s="24"/>
      <c r="D5" s="25"/>
      <c r="E5" s="25"/>
      <c r="F5" s="10"/>
      <c r="G5" s="26" t="s">
        <v>2</v>
      </c>
      <c r="H5" s="27"/>
      <c r="I5" s="10"/>
      <c r="J5" s="10"/>
      <c r="N5" s="28"/>
      <c r="O5" s="28"/>
      <c r="Q5" s="26" t="s">
        <v>2</v>
      </c>
      <c r="U5" s="12"/>
    </row>
    <row r="6" spans="2:21" ht="79.9" customHeight="1" thickBot="1" thickTop="1">
      <c r="B6" s="29" t="s">
        <v>3</v>
      </c>
      <c r="C6" s="30" t="s">
        <v>16</v>
      </c>
      <c r="D6" s="31" t="s">
        <v>4</v>
      </c>
      <c r="E6" s="30" t="s">
        <v>17</v>
      </c>
      <c r="F6" s="30" t="s">
        <v>18</v>
      </c>
      <c r="G6" s="32" t="s">
        <v>5</v>
      </c>
      <c r="H6" s="30" t="s">
        <v>13</v>
      </c>
      <c r="I6" s="30" t="s">
        <v>19</v>
      </c>
      <c r="J6" s="30" t="s">
        <v>20</v>
      </c>
      <c r="K6" s="31" t="s">
        <v>27</v>
      </c>
      <c r="L6" s="33" t="s">
        <v>21</v>
      </c>
      <c r="M6" s="30" t="s">
        <v>24</v>
      </c>
      <c r="N6" s="30" t="s">
        <v>22</v>
      </c>
      <c r="O6" s="30" t="s">
        <v>23</v>
      </c>
      <c r="P6" s="31" t="s">
        <v>6</v>
      </c>
      <c r="Q6" s="34" t="s">
        <v>7</v>
      </c>
      <c r="R6" s="35" t="s">
        <v>8</v>
      </c>
      <c r="S6" s="35" t="s">
        <v>9</v>
      </c>
      <c r="T6" s="30" t="s">
        <v>25</v>
      </c>
      <c r="U6" s="30" t="s">
        <v>26</v>
      </c>
    </row>
    <row r="7" spans="2:21" ht="69" customHeight="1" thickTop="1">
      <c r="B7" s="36">
        <v>1</v>
      </c>
      <c r="C7" s="37" t="s">
        <v>36</v>
      </c>
      <c r="D7" s="38">
        <v>2</v>
      </c>
      <c r="E7" s="39" t="s">
        <v>29</v>
      </c>
      <c r="F7" s="37" t="s">
        <v>34</v>
      </c>
      <c r="G7" s="88"/>
      <c r="H7" s="40" t="str">
        <f aca="true" t="shared" si="0" ref="H7:H8">IF(P7&gt;1999,"ANO","NE")</f>
        <v>ANO</v>
      </c>
      <c r="I7" s="41" t="s">
        <v>38</v>
      </c>
      <c r="J7" s="42" t="s">
        <v>30</v>
      </c>
      <c r="K7" s="43"/>
      <c r="L7" s="44" t="s">
        <v>31</v>
      </c>
      <c r="M7" s="44" t="s">
        <v>32</v>
      </c>
      <c r="N7" s="45" t="s">
        <v>28</v>
      </c>
      <c r="O7" s="46">
        <f>D7*P7</f>
        <v>9800</v>
      </c>
      <c r="P7" s="47">
        <v>4900</v>
      </c>
      <c r="Q7" s="90"/>
      <c r="R7" s="48">
        <f>D7*Q7</f>
        <v>0</v>
      </c>
      <c r="S7" s="49" t="str">
        <f aca="true" t="shared" si="1" ref="S7">IF(ISNUMBER(Q7),IF(Q7&gt;P7,"NEVYHOVUJE","VYHOVUJE")," ")</f>
        <v xml:space="preserve"> </v>
      </c>
      <c r="T7" s="50"/>
      <c r="U7" s="50" t="s">
        <v>10</v>
      </c>
    </row>
    <row r="8" spans="2:21" ht="69" customHeight="1" thickBot="1">
      <c r="B8" s="51">
        <v>2</v>
      </c>
      <c r="C8" s="52" t="s">
        <v>37</v>
      </c>
      <c r="D8" s="53">
        <v>1</v>
      </c>
      <c r="E8" s="54" t="s">
        <v>29</v>
      </c>
      <c r="F8" s="52" t="s">
        <v>35</v>
      </c>
      <c r="G8" s="89"/>
      <c r="H8" s="55" t="str">
        <f t="shared" si="0"/>
        <v>ANO</v>
      </c>
      <c r="I8" s="56"/>
      <c r="J8" s="57"/>
      <c r="K8" s="58"/>
      <c r="L8" s="57"/>
      <c r="M8" s="57"/>
      <c r="N8" s="59"/>
      <c r="O8" s="60">
        <f aca="true" t="shared" si="2" ref="O8">D8*P8</f>
        <v>6000</v>
      </c>
      <c r="P8" s="61">
        <v>6000</v>
      </c>
      <c r="Q8" s="91"/>
      <c r="R8" s="62">
        <f aca="true" t="shared" si="3" ref="R8">D8*Q8</f>
        <v>0</v>
      </c>
      <c r="S8" s="63" t="str">
        <f aca="true" t="shared" si="4" ref="S8">IF(ISNUMBER(Q8),IF(Q8&gt;P8,"NEVYHOVUJE","VYHOVUJE")," ")</f>
        <v xml:space="preserve"> </v>
      </c>
      <c r="T8" s="64"/>
      <c r="U8" s="64"/>
    </row>
    <row r="9" spans="3:18" ht="16.5" thickBot="1" thickTop="1">
      <c r="C9" s="6"/>
      <c r="D9" s="6"/>
      <c r="E9" s="6"/>
      <c r="F9" s="6"/>
      <c r="G9" s="6"/>
      <c r="H9" s="6"/>
      <c r="I9" s="6"/>
      <c r="J9" s="6"/>
      <c r="N9" s="6"/>
      <c r="O9" s="6"/>
      <c r="R9" s="65"/>
    </row>
    <row r="10" spans="2:21" ht="60.75" customHeight="1" thickBot="1" thickTop="1">
      <c r="B10" s="66" t="s">
        <v>14</v>
      </c>
      <c r="C10" s="67"/>
      <c r="D10" s="67"/>
      <c r="E10" s="67"/>
      <c r="F10" s="67"/>
      <c r="G10" s="67"/>
      <c r="H10" s="68"/>
      <c r="I10" s="69"/>
      <c r="J10" s="69"/>
      <c r="K10" s="69"/>
      <c r="L10" s="12"/>
      <c r="M10" s="12"/>
      <c r="N10" s="70"/>
      <c r="O10" s="70"/>
      <c r="P10" s="71" t="s">
        <v>11</v>
      </c>
      <c r="Q10" s="72" t="s">
        <v>12</v>
      </c>
      <c r="R10" s="73"/>
      <c r="S10" s="74"/>
      <c r="T10" s="28"/>
      <c r="U10" s="75"/>
    </row>
    <row r="11" spans="2:19" ht="33.75" customHeight="1" thickBot="1" thickTop="1">
      <c r="B11" s="76" t="s">
        <v>15</v>
      </c>
      <c r="C11" s="77"/>
      <c r="D11" s="77"/>
      <c r="E11" s="77"/>
      <c r="F11" s="77"/>
      <c r="G11" s="77"/>
      <c r="H11" s="78"/>
      <c r="I11" s="79"/>
      <c r="L11" s="8"/>
      <c r="M11" s="8"/>
      <c r="N11" s="80"/>
      <c r="O11" s="80"/>
      <c r="P11" s="81">
        <f>SUM(O7:O8)</f>
        <v>15800</v>
      </c>
      <c r="Q11" s="82">
        <f>SUM(R7:R8)</f>
        <v>0</v>
      </c>
      <c r="R11" s="83"/>
      <c r="S11" s="84"/>
    </row>
    <row r="12" ht="14.25" customHeight="1" thickTop="1"/>
    <row r="13" ht="14.25" customHeight="1">
      <c r="B13" s="86"/>
    </row>
    <row r="14" spans="2:3" ht="14.25" customHeight="1">
      <c r="B14" s="87"/>
      <c r="C14" s="86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ZNnrXb2DhCVrLdfBK4cR02sqv+pcBrUjyhjH7W6AwzoDYSXn3vU9Xnntmdv6tVq3E3qoIXrbaOB9PukYyR3iIA==" saltValue="sgW5WPAYwNlNzzO+bqMTQw==" spinCount="100000" sheet="1" objects="1" scenarios="1"/>
  <mergeCells count="14">
    <mergeCell ref="B1:C1"/>
    <mergeCell ref="B11:G11"/>
    <mergeCell ref="Q11:S11"/>
    <mergeCell ref="B10:G10"/>
    <mergeCell ref="Q10:S10"/>
    <mergeCell ref="G3:N3"/>
    <mergeCell ref="U7:U8"/>
    <mergeCell ref="T7:T8"/>
    <mergeCell ref="I7:I8"/>
    <mergeCell ref="J7:J8"/>
    <mergeCell ref="K7:K8"/>
    <mergeCell ref="N7:N8"/>
    <mergeCell ref="L7:L8"/>
    <mergeCell ref="M7:M8"/>
  </mergeCells>
  <conditionalFormatting sqref="B7:B8">
    <cfRule type="cellIs" priority="56" dxfId="11" operator="greaterThanOrEqual">
      <formula>1</formula>
    </cfRule>
    <cfRule type="containsBlanks" priority="61" dxfId="9">
      <formula>LEN(TRIM(B7))=0</formula>
    </cfRule>
  </conditionalFormatting>
  <conditionalFormatting sqref="D7:D8">
    <cfRule type="containsBlanks" priority="2" dxfId="9">
      <formula>LEN(TRIM(D7))=0</formula>
    </cfRule>
  </conditionalFormatting>
  <conditionalFormatting sqref="G7:G8 Q7:Q8">
    <cfRule type="notContainsBlanks" priority="30" dxfId="8">
      <formula>LEN(TRIM(G7))&gt;0</formula>
    </cfRule>
    <cfRule type="notContainsBlanks" priority="31" dxfId="7">
      <formula>LEN(TRIM(G7))&gt;0</formula>
    </cfRule>
    <cfRule type="containsBlanks" priority="33" dxfId="6">
      <formula>LEN(TRIM(G7))=0</formula>
    </cfRule>
  </conditionalFormatting>
  <conditionalFormatting sqref="G7:G8">
    <cfRule type="notContainsBlanks" priority="29" dxfId="5">
      <formula>LEN(TRIM(G7))&gt;0</formula>
    </cfRule>
  </conditionalFormatting>
  <conditionalFormatting sqref="H7:H8">
    <cfRule type="containsText" priority="6" dxfId="4" operator="containsText" text="ANO">
      <formula>NOT(ISERROR(SEARCH("ANO",H7)))</formula>
    </cfRule>
    <cfRule type="containsBlanks" priority="7" dxfId="3">
      <formula>LEN(TRIM(H7))=0</formula>
    </cfRule>
    <cfRule type="notContainsBlanks" priority="8" dxfId="2">
      <formula>LEN(TRIM(H7))&gt;0</formula>
    </cfRule>
  </conditionalFormatting>
  <conditionalFormatting sqref="S7:S8">
    <cfRule type="cellIs" priority="52" dxfId="1" operator="equal">
      <formula>"NEVYHOVUJE"</formula>
    </cfRule>
    <cfRule type="cellIs" priority="53" dxfId="0" operator="equal">
      <formula>"VYHOVUJE"</formula>
    </cfRule>
  </conditionalFormatting>
  <dataValidations count="3">
    <dataValidation type="list" showInputMessage="1" showErrorMessage="1" sqref="J7 H7:H8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1811023622047245" right="0.15748031496062992" top="0.2755905511811024" bottom="0.2755905511811024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Helena Sedláčková</cp:lastModifiedBy>
  <cp:lastPrinted>2024-06-10T10:58:15Z</cp:lastPrinted>
  <dcterms:created xsi:type="dcterms:W3CDTF">2014-03-05T12:43:32Z</dcterms:created>
  <dcterms:modified xsi:type="dcterms:W3CDTF">2024-06-10T11:27:35Z</dcterms:modified>
  <cp:category/>
  <cp:version/>
  <cp:contentType/>
  <cp:contentStatus/>
  <cp:revision>1</cp:revision>
</cp:coreProperties>
</file>