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3600" windowWidth="29040" windowHeight="15840" activeTab="0"/>
  </bookViews>
  <sheets>
    <sheet name="Výpočetní technika" sheetId="1" r:id="rId1"/>
  </sheets>
  <definedNames>
    <definedName name="_xlnm.Print_Area" localSheetId="0">'Výpočetní technika'!$B$1:$V$26</definedName>
  </definedNames>
  <calcPr calcId="191029"/>
  <extLst/>
</workbook>
</file>

<file path=xl/sharedStrings.xml><?xml version="1.0" encoding="utf-8"?>
<sst xmlns="http://schemas.openxmlformats.org/spreadsheetml/2006/main" count="117" uniqueCount="82">
  <si>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</si>
  <si>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</si>
  <si>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</si>
  <si>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</si>
  <si>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</si>
  <si>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</si>
  <si>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</si>
  <si>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</si>
  <si>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</si>
  <si>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</si>
  <si>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</si>
  <si>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30237000-9 - Součásti, příslušenství a doplňky pro počítače </t>
  </si>
  <si>
    <t xml:space="preserve">30237200-1 - Počítačová příslušenství </t>
  </si>
  <si>
    <t xml:space="preserve">30237410-6 - Počítačová myš </t>
  </si>
  <si>
    <t>30237460-1 - Počítačové klávesnice</t>
  </si>
  <si>
    <t>32572000-3 - Komunikační kabely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</si>
  <si>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</si>
  <si>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</si>
  <si>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</si>
  <si>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</si>
  <si>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</si>
  <si>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</si>
  <si>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</si>
  <si>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</si>
  <si>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</si>
  <si>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</si>
  <si>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</si>
  <si>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</si>
  <si>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</si>
  <si>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</si>
  <si>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</si>
  <si>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tel. čísla nedovolá, bude v takovém případě volat tel. 377 631 320.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</si>
  <si>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</si>
  <si>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</si>
  <si>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</si>
  <si>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</si>
  <si>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ANO</t>
  </si>
  <si>
    <t>NAKI-III-USTR DH23P03OVV073
(525182-52240-1525)</t>
  </si>
  <si>
    <t>Ing. Jaroslav Šebesta,
Tel.: 37763 2131</t>
  </si>
  <si>
    <t>Technická 8, 
301 00 Plzeň 3, 
Fakulta aplikovaných věd - Katedra kybernetiky, 
místnost UC 431</t>
  </si>
  <si>
    <t xml:space="preserve">Příloha č. 2 Kupní smlouvy - technická specifikace
Výpočetní technika (III.) 068 - 2024 </t>
  </si>
  <si>
    <t>Klávesnice</t>
  </si>
  <si>
    <t>Myš</t>
  </si>
  <si>
    <t>Vertikální myš</t>
  </si>
  <si>
    <t>21 dní</t>
  </si>
  <si>
    <t>ZZ, mat.</t>
  </si>
  <si>
    <t>Hru,mat 2x</t>
  </si>
  <si>
    <t>TZ 219219,                Hruz UN627</t>
  </si>
  <si>
    <t>zZ, mat.</t>
  </si>
  <si>
    <t xml:space="preserve">Kabel USB-A to USB-C </t>
  </si>
  <si>
    <t>Datový kabel USB-A na USB-C, přenosová rychlost min. 5 Gbps, délka min. 1,5 m.</t>
  </si>
  <si>
    <t>NE</t>
  </si>
  <si>
    <t xml:space="preserve">Kabel USB-A to USB-A </t>
  </si>
  <si>
    <t>Datový kabel USB-A na USB-A (USB 3.2 Gen 1), přenosová rychlost min. 5 Gbps, délka min. 1 m.</t>
  </si>
  <si>
    <t>Ergonomická kancelářská klávesnice, drátová (USB). 
S opěrkou zápěstí. 
Min. 24 multimediálních a funkčních kláves. 
Podpora Plug &amp; Play. 
Membránové spínače. 
Protiskluzové nožičky. 
Kompatibilní s operačními systémy Windows a Mac OS X. 
Délka kabelu min. 150 cm. 
Rozměry přibližně 485 x 255 x 45 mm. 
Hmotnost přibližně 962 g.
Česká a slovenská lokalizace kláves.</t>
  </si>
  <si>
    <t>Myš bezdrátová, vertikální, optická, pro praváky, připojení skrze bluetooth, bezdrátový USB přijímač, min. 6 tlačítek, změna DPI pomocí tlačítka, klasické kolečko (při zmačknutí funguje jak oprostřední tlačítko), pro velikost  ruky S/M, kompatibilita s Win10 a11.</t>
  </si>
  <si>
    <t>Myš - bezdrátová, laserová, pro praváky, připojení skrze bluetooth, bezdrátový USB přijímač, USB-C, na Li-Pol baterie, citlivost min.  8000 DPI, min. 7 tlačítek, změna DPI pomocí tlačítka, dvě kolečka, hyperscroll, kolečko se setrvačníkem, maximální dosah 10 m.</t>
  </si>
  <si>
    <t>Náhradní molitany pro sluchátka Koss Porta Pro</t>
  </si>
  <si>
    <t>Náhradní molitany pro sluchátka Koss Porta Pro, min. tři páry v balení.</t>
  </si>
  <si>
    <t>Operační paměť (hona mail)</t>
  </si>
  <si>
    <t xml:space="preserve">USB Hub </t>
  </si>
  <si>
    <t xml:space="preserve">Redukce USB-IDE/ SATA </t>
  </si>
  <si>
    <t>Externí SSD disk, 2TB</t>
  </si>
  <si>
    <t>Bezdrátová, vertikální myš</t>
  </si>
  <si>
    <t>Kancelářská klávesnice</t>
  </si>
  <si>
    <t>USB Hub</t>
  </si>
  <si>
    <t>Taška na notebook</t>
  </si>
  <si>
    <t>30 dní</t>
  </si>
  <si>
    <t>Ing. Tomáš Řeřicha, Ph.D.,
Tel.: 737 488 958,
37763 4534</t>
  </si>
  <si>
    <t>Univerzitní 26,
301 00 Plzeň,
Fakulta elektrotechnická - Katedra materiálů a technologií,
místnost EK 415</t>
  </si>
  <si>
    <t>Operační paměť, provedení DIMM, typ DDR4, modul PC4-25600, velikost min. 1x 32 GB, frekvence paměti min. 3 200 MHz, časování CL22, napětí 1,2 V.</t>
  </si>
  <si>
    <t>Pevný disk 3,5"</t>
  </si>
  <si>
    <t>USB Hub - připojení pomocí USB 3.
Konektivita min. 3x USB-A (USB 3.0), napájení skrze USB, materiál plast, černá barva.</t>
  </si>
  <si>
    <t>Redukce USB-IDE/ SATA, USB na rozhraní SATA/IDE  (2,5"/3,5"), napájení pomocí externího adaptéru (součást dodávky), ESD ochrana.</t>
  </si>
  <si>
    <t>Externí SSD disk, kapacita min. 2 TB, rychlost čtení min. 1 000 MB/s, rychlost zápisu min. 1 000 MB/s, rozhraní USB 3, konektor USB-C, propojovací kabel součástí balení, barva se preferuje černá.</t>
  </si>
  <si>
    <t>Pevný disk 3,5", rozhraní SATA III, kapacita disku min. 2 TB, rychlost zápisu min. 150 MB/s, cache min. 256 MB, otáčky min. 7200 ot/minutu.</t>
  </si>
  <si>
    <t>Externí disk, 2,5", 2TB</t>
  </si>
  <si>
    <t>Externí 2,5" disk, kapacita min. 2 TB, rozhraní USB 3, propojovací kabel součástí balení, barva se preferuje černá.</t>
  </si>
  <si>
    <t>Bezdrátová myš, vertikální, optická, pro praváky, citlivost min. 1600 DPI, min. 6 tlačítek, změna DPI pomocí tlačítka, klasické kolečko, dosah min. 5 m, bezdrátový USB přijímač, barva se preferuje černá.</t>
  </si>
  <si>
    <t>Kancelářská klávesnice, mechanická, drátová, klasické (vysokoprofilové) klávesy, zabudovaný USB hub, multimediální klávesy, česká lokalizace kláves, připojení přes USB, barva se preferuje černá.</t>
  </si>
  <si>
    <t>USB Hub, připojení pomocí USB-C , min. 4x USB 3.0, externí napájení, podpora OTG a rychlonabíjení, LED indikace, barva se preferuje černá.</t>
  </si>
  <si>
    <t>Taška na notebook - do velikosti 15,6", uzavírání na zip, materiál polyester, rukojeť, popruh přes rameno, zadní pás na kufr, barva se preferuje černá.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</si>
</sst>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6" fillId="2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0" fillId="6" borderId="10" xfId="0" applyFont="1" applyFill="1" applyBorder="1" applyAlignment="1">
      <alignment horizontal="left" vertical="center" wrapText="1" indent="1"/>
    </xf>
    <xf numFmtId="3" fontId="11" fillId="4" borderId="14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3" fontId="11" fillId="4" borderId="15" xfId="0" applyNumberFormat="1" applyFont="1" applyFill="1" applyBorder="1" applyAlignment="1">
      <alignment horizontal="center" vertical="center" wrapText="1"/>
    </xf>
    <xf numFmtId="164" fontId="11" fillId="5" borderId="11" xfId="0" applyNumberFormat="1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2"/>
  <sheetViews>
    <sheetView tabSelected="1" zoomScale="59" zoomScaleNormal="59" workbookViewId="0" topLeftCell="B1">
      <selection activeCell="F4" sqref="F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06.7109375" style="1" customWidth="1"/>
    <col min="7" max="7" width="32.140625" style="4" customWidth="1"/>
    <col min="8" max="8" width="23.421875" style="4" customWidth="1"/>
    <col min="9" max="9" width="24.57421875" style="4" customWidth="1"/>
    <col min="10" max="10" width="16.140625" style="1" customWidth="1"/>
    <col min="11" max="11" width="38.140625" style="0" customWidth="1"/>
    <col min="12" max="12" width="27.7109375" style="0" customWidth="1"/>
    <col min="13" max="13" width="27.140625" style="0" customWidth="1"/>
    <col min="14" max="14" width="39.421875" style="4" customWidth="1"/>
    <col min="15" max="15" width="27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5.140625" style="5" customWidth="1"/>
  </cols>
  <sheetData>
    <row r="1" spans="2:22" ht="40.9" customHeight="1">
      <c r="B1" s="101" t="s">
        <v>40</v>
      </c>
      <c r="C1" s="102"/>
      <c r="D1" s="102"/>
      <c r="E1"/>
      <c r="G1" s="41"/>
      <c r="V1"/>
    </row>
    <row r="2" spans="3:22" ht="16.5" customHeight="1">
      <c r="C2"/>
      <c r="D2" s="9"/>
      <c r="E2" s="10"/>
      <c r="G2" s="105"/>
      <c r="H2" s="106"/>
      <c r="I2" s="106"/>
      <c r="J2" s="106"/>
      <c r="K2" s="106"/>
      <c r="L2" s="106"/>
      <c r="M2" s="106"/>
      <c r="N2" s="106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100"/>
      <c r="E3" s="100"/>
      <c r="F3" s="100"/>
      <c r="G3" s="106"/>
      <c r="H3" s="106"/>
      <c r="I3" s="106"/>
      <c r="J3" s="106"/>
      <c r="K3" s="106"/>
      <c r="L3" s="106"/>
      <c r="M3" s="106"/>
      <c r="N3" s="106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00"/>
      <c r="E4" s="100"/>
      <c r="F4" s="100"/>
      <c r="G4" s="100"/>
      <c r="H4" s="10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03" t="s">
        <v>2</v>
      </c>
      <c r="H5" s="104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16</v>
      </c>
      <c r="D6" s="32" t="s">
        <v>4</v>
      </c>
      <c r="E6" s="32" t="s">
        <v>17</v>
      </c>
      <c r="F6" s="32" t="s">
        <v>18</v>
      </c>
      <c r="G6" s="37" t="s">
        <v>27</v>
      </c>
      <c r="H6" s="38" t="s">
        <v>28</v>
      </c>
      <c r="I6" s="33" t="s">
        <v>19</v>
      </c>
      <c r="J6" s="32" t="s">
        <v>20</v>
      </c>
      <c r="K6" s="32" t="s">
        <v>35</v>
      </c>
      <c r="L6" s="34" t="s">
        <v>21</v>
      </c>
      <c r="M6" s="35" t="s">
        <v>22</v>
      </c>
      <c r="N6" s="34" t="s">
        <v>23</v>
      </c>
      <c r="O6" s="32" t="s">
        <v>32</v>
      </c>
      <c r="P6" s="34" t="s">
        <v>24</v>
      </c>
      <c r="Q6" s="32" t="s">
        <v>5</v>
      </c>
      <c r="R6" s="36" t="s">
        <v>6</v>
      </c>
      <c r="S6" s="99" t="s">
        <v>7</v>
      </c>
      <c r="T6" s="99" t="s">
        <v>8</v>
      </c>
      <c r="U6" s="34" t="s">
        <v>25</v>
      </c>
      <c r="V6" s="34" t="s">
        <v>26</v>
      </c>
    </row>
    <row r="7" spans="1:22" ht="38.25" customHeight="1" thickBot="1" thickTop="1">
      <c r="A7" s="20"/>
      <c r="B7" s="42">
        <v>1</v>
      </c>
      <c r="C7" s="43" t="s">
        <v>49</v>
      </c>
      <c r="D7" s="44">
        <v>3</v>
      </c>
      <c r="E7" s="45" t="s">
        <v>33</v>
      </c>
      <c r="F7" s="71" t="s">
        <v>50</v>
      </c>
      <c r="G7" s="157"/>
      <c r="H7" s="46" t="s">
        <v>51</v>
      </c>
      <c r="I7" s="116" t="s">
        <v>34</v>
      </c>
      <c r="J7" s="119" t="s">
        <v>36</v>
      </c>
      <c r="K7" s="122" t="s">
        <v>37</v>
      </c>
      <c r="L7" s="128"/>
      <c r="M7" s="136" t="s">
        <v>38</v>
      </c>
      <c r="N7" s="136" t="s">
        <v>39</v>
      </c>
      <c r="O7" s="125" t="s">
        <v>44</v>
      </c>
      <c r="P7" s="47">
        <f>D7*Q7</f>
        <v>600</v>
      </c>
      <c r="Q7" s="48">
        <v>200</v>
      </c>
      <c r="R7" s="158"/>
      <c r="S7" s="49">
        <f>D7*R7</f>
        <v>0</v>
      </c>
      <c r="T7" s="50" t="str">
        <f aca="true" t="shared" si="0" ref="T7">IF(ISNUMBER(R7),IF(R7&gt;Q7,"NEVYHOVUJE","VYHOVUJE")," ")</f>
        <v xml:space="preserve"> </v>
      </c>
      <c r="U7" s="51" t="s">
        <v>45</v>
      </c>
      <c r="V7" s="147" t="s">
        <v>15</v>
      </c>
    </row>
    <row r="8" spans="1:22" ht="38.25" customHeight="1" thickBot="1" thickTop="1">
      <c r="A8" s="20"/>
      <c r="B8" s="52">
        <v>2</v>
      </c>
      <c r="C8" s="53" t="s">
        <v>52</v>
      </c>
      <c r="D8" s="54">
        <v>3</v>
      </c>
      <c r="E8" s="55" t="s">
        <v>33</v>
      </c>
      <c r="F8" s="72" t="s">
        <v>53</v>
      </c>
      <c r="G8" s="157"/>
      <c r="H8" s="56" t="s">
        <v>51</v>
      </c>
      <c r="I8" s="117"/>
      <c r="J8" s="120"/>
      <c r="K8" s="123"/>
      <c r="L8" s="129"/>
      <c r="M8" s="137"/>
      <c r="N8" s="139"/>
      <c r="O8" s="126"/>
      <c r="P8" s="57">
        <f>D8*Q8</f>
        <v>600</v>
      </c>
      <c r="Q8" s="58">
        <v>200</v>
      </c>
      <c r="R8" s="158"/>
      <c r="S8" s="59">
        <f>D8*R8</f>
        <v>0</v>
      </c>
      <c r="T8" s="60" t="str">
        <f aca="true" t="shared" si="1" ref="T8:T12">IF(ISNUMBER(R8),IF(R8&gt;Q8,"NEVYHOVUJE","VYHOVUJE")," ")</f>
        <v xml:space="preserve"> </v>
      </c>
      <c r="U8" s="61" t="s">
        <v>45</v>
      </c>
      <c r="V8" s="148"/>
    </row>
    <row r="9" spans="1:22" ht="192" customHeight="1" thickBot="1" thickTop="1">
      <c r="A9" s="20"/>
      <c r="B9" s="52">
        <v>3</v>
      </c>
      <c r="C9" s="53" t="s">
        <v>41</v>
      </c>
      <c r="D9" s="54">
        <v>2</v>
      </c>
      <c r="E9" s="55" t="s">
        <v>33</v>
      </c>
      <c r="F9" s="72" t="s">
        <v>54</v>
      </c>
      <c r="G9" s="157"/>
      <c r="H9" s="56" t="s">
        <v>51</v>
      </c>
      <c r="I9" s="117"/>
      <c r="J9" s="120"/>
      <c r="K9" s="123"/>
      <c r="L9" s="129"/>
      <c r="M9" s="137"/>
      <c r="N9" s="139"/>
      <c r="O9" s="126"/>
      <c r="P9" s="57">
        <f>D9*Q9</f>
        <v>3000</v>
      </c>
      <c r="Q9" s="58">
        <v>1500</v>
      </c>
      <c r="R9" s="158"/>
      <c r="S9" s="59">
        <f>D9*R9</f>
        <v>0</v>
      </c>
      <c r="T9" s="60" t="str">
        <f t="shared" si="1"/>
        <v xml:space="preserve"> </v>
      </c>
      <c r="U9" s="61" t="s">
        <v>46</v>
      </c>
      <c r="V9" s="62" t="s">
        <v>14</v>
      </c>
    </row>
    <row r="10" spans="1:22" ht="63.75" customHeight="1" thickBot="1" thickTop="1">
      <c r="A10" s="20"/>
      <c r="B10" s="52">
        <v>4</v>
      </c>
      <c r="C10" s="53" t="s">
        <v>42</v>
      </c>
      <c r="D10" s="54">
        <v>1</v>
      </c>
      <c r="E10" s="55" t="s">
        <v>33</v>
      </c>
      <c r="F10" s="72" t="s">
        <v>56</v>
      </c>
      <c r="G10" s="157"/>
      <c r="H10" s="56" t="s">
        <v>51</v>
      </c>
      <c r="I10" s="117"/>
      <c r="J10" s="120"/>
      <c r="K10" s="123"/>
      <c r="L10" s="129"/>
      <c r="M10" s="137"/>
      <c r="N10" s="139"/>
      <c r="O10" s="126"/>
      <c r="P10" s="57">
        <f>D10*Q10</f>
        <v>2500</v>
      </c>
      <c r="Q10" s="58">
        <v>2500</v>
      </c>
      <c r="R10" s="158"/>
      <c r="S10" s="59">
        <f>D10*R10</f>
        <v>0</v>
      </c>
      <c r="T10" s="60" t="str">
        <f t="shared" si="1"/>
        <v xml:space="preserve"> </v>
      </c>
      <c r="U10" s="61" t="s">
        <v>47</v>
      </c>
      <c r="V10" s="149" t="s">
        <v>13</v>
      </c>
    </row>
    <row r="11" spans="1:22" ht="61.5" customHeight="1" thickBot="1" thickTop="1">
      <c r="A11" s="20"/>
      <c r="B11" s="52">
        <v>5</v>
      </c>
      <c r="C11" s="53" t="s">
        <v>43</v>
      </c>
      <c r="D11" s="54">
        <v>1</v>
      </c>
      <c r="E11" s="55" t="s">
        <v>33</v>
      </c>
      <c r="F11" s="72" t="s">
        <v>55</v>
      </c>
      <c r="G11" s="157"/>
      <c r="H11" s="56" t="s">
        <v>51</v>
      </c>
      <c r="I11" s="117"/>
      <c r="J11" s="120"/>
      <c r="K11" s="123"/>
      <c r="L11" s="129"/>
      <c r="M11" s="137"/>
      <c r="N11" s="139"/>
      <c r="O11" s="126"/>
      <c r="P11" s="57">
        <f>D11*Q11</f>
        <v>1500</v>
      </c>
      <c r="Q11" s="58">
        <v>1500</v>
      </c>
      <c r="R11" s="158"/>
      <c r="S11" s="59">
        <f>D11*R11</f>
        <v>0</v>
      </c>
      <c r="T11" s="60" t="str">
        <f t="shared" si="1"/>
        <v xml:space="preserve"> </v>
      </c>
      <c r="U11" s="61" t="s">
        <v>45</v>
      </c>
      <c r="V11" s="148"/>
    </row>
    <row r="12" spans="1:22" ht="57" customHeight="1" thickBot="1" thickTop="1">
      <c r="A12" s="20"/>
      <c r="B12" s="80">
        <v>6</v>
      </c>
      <c r="C12" s="81" t="s">
        <v>57</v>
      </c>
      <c r="D12" s="82">
        <v>1</v>
      </c>
      <c r="E12" s="83" t="s">
        <v>33</v>
      </c>
      <c r="F12" s="84" t="s">
        <v>58</v>
      </c>
      <c r="G12" s="157"/>
      <c r="H12" s="85" t="s">
        <v>51</v>
      </c>
      <c r="I12" s="118"/>
      <c r="J12" s="121"/>
      <c r="K12" s="124"/>
      <c r="L12" s="130"/>
      <c r="M12" s="138"/>
      <c r="N12" s="140"/>
      <c r="O12" s="127"/>
      <c r="P12" s="86">
        <f>D12*Q12</f>
        <v>200</v>
      </c>
      <c r="Q12" s="87">
        <v>200</v>
      </c>
      <c r="R12" s="158"/>
      <c r="S12" s="88">
        <f>D12*R12</f>
        <v>0</v>
      </c>
      <c r="T12" s="89" t="str">
        <f t="shared" si="1"/>
        <v xml:space="preserve"> </v>
      </c>
      <c r="U12" s="90" t="s">
        <v>48</v>
      </c>
      <c r="V12" s="91" t="s">
        <v>11</v>
      </c>
    </row>
    <row r="13" spans="1:22" ht="55.5" customHeight="1" thickBot="1" thickTop="1">
      <c r="A13" s="20"/>
      <c r="B13" s="95">
        <v>7</v>
      </c>
      <c r="C13" s="73" t="s">
        <v>59</v>
      </c>
      <c r="D13" s="74">
        <v>2</v>
      </c>
      <c r="E13" s="75" t="s">
        <v>33</v>
      </c>
      <c r="F13" s="92" t="s">
        <v>70</v>
      </c>
      <c r="G13" s="157"/>
      <c r="H13" s="76" t="s">
        <v>51</v>
      </c>
      <c r="I13" s="131" t="s">
        <v>34</v>
      </c>
      <c r="J13" s="131" t="s">
        <v>51</v>
      </c>
      <c r="K13" s="134"/>
      <c r="L13" s="153"/>
      <c r="M13" s="150" t="s">
        <v>68</v>
      </c>
      <c r="N13" s="150" t="s">
        <v>69</v>
      </c>
      <c r="O13" s="155" t="s">
        <v>67</v>
      </c>
      <c r="P13" s="77">
        <f>D13*Q13</f>
        <v>3200</v>
      </c>
      <c r="Q13" s="98">
        <v>1600</v>
      </c>
      <c r="R13" s="158"/>
      <c r="S13" s="78">
        <f>D13*R13</f>
        <v>0</v>
      </c>
      <c r="T13" s="79" t="str">
        <f aca="true" t="shared" si="2" ref="T13:T22">IF(ISNUMBER(R13),IF(R13&gt;Q13,"NEVYHOVUJE","VYHOVUJE")," ")</f>
        <v xml:space="preserve"> </v>
      </c>
      <c r="U13" s="141"/>
      <c r="V13" s="144" t="s">
        <v>12</v>
      </c>
    </row>
    <row r="14" spans="1:22" ht="57" customHeight="1" thickBot="1" thickTop="1">
      <c r="A14" s="20"/>
      <c r="B14" s="96">
        <v>8</v>
      </c>
      <c r="C14" s="53" t="s">
        <v>71</v>
      </c>
      <c r="D14" s="54">
        <v>2</v>
      </c>
      <c r="E14" s="55" t="s">
        <v>33</v>
      </c>
      <c r="F14" s="93" t="s">
        <v>75</v>
      </c>
      <c r="G14" s="157"/>
      <c r="H14" s="56" t="s">
        <v>51</v>
      </c>
      <c r="I14" s="132"/>
      <c r="J14" s="132"/>
      <c r="K14" s="123"/>
      <c r="L14" s="129"/>
      <c r="M14" s="137"/>
      <c r="N14" s="139"/>
      <c r="O14" s="126"/>
      <c r="P14" s="57">
        <f>D14*Q14</f>
        <v>3000</v>
      </c>
      <c r="Q14" s="58">
        <v>1500</v>
      </c>
      <c r="R14" s="158"/>
      <c r="S14" s="59">
        <f>D14*R14</f>
        <v>0</v>
      </c>
      <c r="T14" s="60" t="str">
        <f t="shared" si="2"/>
        <v xml:space="preserve"> </v>
      </c>
      <c r="U14" s="142"/>
      <c r="V14" s="145"/>
    </row>
    <row r="15" spans="1:22" ht="57" customHeight="1" thickBot="1" thickTop="1">
      <c r="A15" s="20"/>
      <c r="B15" s="96">
        <v>9</v>
      </c>
      <c r="C15" s="53" t="s">
        <v>60</v>
      </c>
      <c r="D15" s="54">
        <v>2</v>
      </c>
      <c r="E15" s="55" t="s">
        <v>33</v>
      </c>
      <c r="F15" s="93" t="s">
        <v>72</v>
      </c>
      <c r="G15" s="157"/>
      <c r="H15" s="56" t="s">
        <v>51</v>
      </c>
      <c r="I15" s="132"/>
      <c r="J15" s="132"/>
      <c r="K15" s="123"/>
      <c r="L15" s="129"/>
      <c r="M15" s="137"/>
      <c r="N15" s="139"/>
      <c r="O15" s="126"/>
      <c r="P15" s="57">
        <f>D15*Q15</f>
        <v>600</v>
      </c>
      <c r="Q15" s="58">
        <v>300</v>
      </c>
      <c r="R15" s="158"/>
      <c r="S15" s="59">
        <f>D15*R15</f>
        <v>0</v>
      </c>
      <c r="T15" s="60" t="str">
        <f t="shared" si="2"/>
        <v xml:space="preserve"> </v>
      </c>
      <c r="U15" s="142"/>
      <c r="V15" s="145"/>
    </row>
    <row r="16" spans="1:22" ht="57" customHeight="1" thickBot="1" thickTop="1">
      <c r="A16" s="20"/>
      <c r="B16" s="96">
        <v>10</v>
      </c>
      <c r="C16" s="53" t="s">
        <v>61</v>
      </c>
      <c r="D16" s="54">
        <v>2</v>
      </c>
      <c r="E16" s="55" t="s">
        <v>33</v>
      </c>
      <c r="F16" s="93" t="s">
        <v>73</v>
      </c>
      <c r="G16" s="157"/>
      <c r="H16" s="56" t="s">
        <v>51</v>
      </c>
      <c r="I16" s="132"/>
      <c r="J16" s="132"/>
      <c r="K16" s="123"/>
      <c r="L16" s="129"/>
      <c r="M16" s="137"/>
      <c r="N16" s="139"/>
      <c r="O16" s="126"/>
      <c r="P16" s="57">
        <f>D16*Q16</f>
        <v>1400</v>
      </c>
      <c r="Q16" s="58">
        <v>700</v>
      </c>
      <c r="R16" s="158"/>
      <c r="S16" s="59">
        <f>D16*R16</f>
        <v>0</v>
      </c>
      <c r="T16" s="60" t="str">
        <f t="shared" si="2"/>
        <v xml:space="preserve"> </v>
      </c>
      <c r="U16" s="142"/>
      <c r="V16" s="145"/>
    </row>
    <row r="17" spans="1:22" ht="57" customHeight="1" thickBot="1" thickTop="1">
      <c r="A17" s="20"/>
      <c r="B17" s="96">
        <v>11</v>
      </c>
      <c r="C17" s="53" t="s">
        <v>62</v>
      </c>
      <c r="D17" s="54">
        <v>1</v>
      </c>
      <c r="E17" s="55" t="s">
        <v>33</v>
      </c>
      <c r="F17" s="93" t="s">
        <v>74</v>
      </c>
      <c r="G17" s="157"/>
      <c r="H17" s="56" t="s">
        <v>51</v>
      </c>
      <c r="I17" s="132"/>
      <c r="J17" s="132"/>
      <c r="K17" s="123"/>
      <c r="L17" s="129"/>
      <c r="M17" s="137"/>
      <c r="N17" s="139"/>
      <c r="O17" s="126"/>
      <c r="P17" s="57">
        <f>D17*Q17</f>
        <v>3000</v>
      </c>
      <c r="Q17" s="58">
        <v>3000</v>
      </c>
      <c r="R17" s="158"/>
      <c r="S17" s="59">
        <f>D17*R17</f>
        <v>0</v>
      </c>
      <c r="T17" s="60" t="str">
        <f t="shared" si="2"/>
        <v xml:space="preserve"> </v>
      </c>
      <c r="U17" s="142"/>
      <c r="V17" s="145"/>
    </row>
    <row r="18" spans="1:22" ht="38.25" customHeight="1" thickBot="1" thickTop="1">
      <c r="A18" s="20"/>
      <c r="B18" s="96">
        <v>12</v>
      </c>
      <c r="C18" s="53" t="s">
        <v>76</v>
      </c>
      <c r="D18" s="54">
        <v>1</v>
      </c>
      <c r="E18" s="55" t="s">
        <v>33</v>
      </c>
      <c r="F18" s="93" t="s">
        <v>77</v>
      </c>
      <c r="G18" s="157"/>
      <c r="H18" s="56" t="s">
        <v>51</v>
      </c>
      <c r="I18" s="132"/>
      <c r="J18" s="132"/>
      <c r="K18" s="123"/>
      <c r="L18" s="129"/>
      <c r="M18" s="137"/>
      <c r="N18" s="139"/>
      <c r="O18" s="126"/>
      <c r="P18" s="57">
        <f>D18*Q18</f>
        <v>2000</v>
      </c>
      <c r="Q18" s="58">
        <v>2000</v>
      </c>
      <c r="R18" s="158"/>
      <c r="S18" s="59">
        <f>D18*R18</f>
        <v>0</v>
      </c>
      <c r="T18" s="60" t="str">
        <f t="shared" si="2"/>
        <v xml:space="preserve"> </v>
      </c>
      <c r="U18" s="142"/>
      <c r="V18" s="145"/>
    </row>
    <row r="19" spans="1:22" ht="57" customHeight="1" thickBot="1" thickTop="1">
      <c r="A19" s="20"/>
      <c r="B19" s="96">
        <v>13</v>
      </c>
      <c r="C19" s="53" t="s">
        <v>63</v>
      </c>
      <c r="D19" s="54">
        <v>1</v>
      </c>
      <c r="E19" s="55" t="s">
        <v>33</v>
      </c>
      <c r="F19" s="93" t="s">
        <v>78</v>
      </c>
      <c r="G19" s="157"/>
      <c r="H19" s="56" t="s">
        <v>51</v>
      </c>
      <c r="I19" s="132"/>
      <c r="J19" s="132"/>
      <c r="K19" s="123"/>
      <c r="L19" s="129"/>
      <c r="M19" s="137"/>
      <c r="N19" s="139"/>
      <c r="O19" s="126"/>
      <c r="P19" s="57">
        <f>D19*Q19</f>
        <v>400</v>
      </c>
      <c r="Q19" s="58">
        <v>400</v>
      </c>
      <c r="R19" s="158"/>
      <c r="S19" s="59">
        <f>D19*R19</f>
        <v>0</v>
      </c>
      <c r="T19" s="60" t="str">
        <f t="shared" si="2"/>
        <v xml:space="preserve"> </v>
      </c>
      <c r="U19" s="142"/>
      <c r="V19" s="145"/>
    </row>
    <row r="20" spans="1:22" ht="57" customHeight="1" thickBot="1" thickTop="1">
      <c r="A20" s="20"/>
      <c r="B20" s="96">
        <v>14</v>
      </c>
      <c r="C20" s="53" t="s">
        <v>64</v>
      </c>
      <c r="D20" s="54">
        <v>1</v>
      </c>
      <c r="E20" s="55" t="s">
        <v>33</v>
      </c>
      <c r="F20" s="93" t="s">
        <v>79</v>
      </c>
      <c r="G20" s="157"/>
      <c r="H20" s="56" t="s">
        <v>51</v>
      </c>
      <c r="I20" s="132"/>
      <c r="J20" s="132"/>
      <c r="K20" s="123"/>
      <c r="L20" s="129"/>
      <c r="M20" s="137"/>
      <c r="N20" s="139"/>
      <c r="O20" s="126"/>
      <c r="P20" s="57">
        <f>D20*Q20</f>
        <v>700</v>
      </c>
      <c r="Q20" s="58">
        <v>700</v>
      </c>
      <c r="R20" s="158"/>
      <c r="S20" s="59">
        <f>D20*R20</f>
        <v>0</v>
      </c>
      <c r="T20" s="60" t="str">
        <f t="shared" si="2"/>
        <v xml:space="preserve"> </v>
      </c>
      <c r="U20" s="142"/>
      <c r="V20" s="145"/>
    </row>
    <row r="21" spans="1:22" ht="57" customHeight="1" thickBot="1" thickTop="1">
      <c r="A21" s="20"/>
      <c r="B21" s="96">
        <v>15</v>
      </c>
      <c r="C21" s="53" t="s">
        <v>65</v>
      </c>
      <c r="D21" s="54">
        <v>2</v>
      </c>
      <c r="E21" s="55" t="s">
        <v>33</v>
      </c>
      <c r="F21" s="93" t="s">
        <v>80</v>
      </c>
      <c r="G21" s="157"/>
      <c r="H21" s="56" t="s">
        <v>51</v>
      </c>
      <c r="I21" s="132"/>
      <c r="J21" s="132"/>
      <c r="K21" s="123"/>
      <c r="L21" s="129"/>
      <c r="M21" s="137"/>
      <c r="N21" s="139"/>
      <c r="O21" s="126"/>
      <c r="P21" s="57">
        <f>D21*Q21</f>
        <v>600</v>
      </c>
      <c r="Q21" s="58">
        <v>300</v>
      </c>
      <c r="R21" s="158"/>
      <c r="S21" s="59">
        <f>D21*R21</f>
        <v>0</v>
      </c>
      <c r="T21" s="60" t="str">
        <f t="shared" si="2"/>
        <v xml:space="preserve"> </v>
      </c>
      <c r="U21" s="142"/>
      <c r="V21" s="145"/>
    </row>
    <row r="22" spans="1:22" ht="57" customHeight="1" thickBot="1" thickTop="1">
      <c r="A22" s="20"/>
      <c r="B22" s="97">
        <v>16</v>
      </c>
      <c r="C22" s="63" t="s">
        <v>66</v>
      </c>
      <c r="D22" s="64">
        <v>3</v>
      </c>
      <c r="E22" s="65" t="s">
        <v>33</v>
      </c>
      <c r="F22" s="94" t="s">
        <v>81</v>
      </c>
      <c r="G22" s="157"/>
      <c r="H22" s="66" t="s">
        <v>51</v>
      </c>
      <c r="I22" s="133"/>
      <c r="J22" s="133"/>
      <c r="K22" s="135"/>
      <c r="L22" s="154"/>
      <c r="M22" s="151"/>
      <c r="N22" s="152"/>
      <c r="O22" s="156"/>
      <c r="P22" s="67">
        <f>D22*Q22</f>
        <v>2100</v>
      </c>
      <c r="Q22" s="68">
        <v>700</v>
      </c>
      <c r="R22" s="158"/>
      <c r="S22" s="69">
        <f>D22*R22</f>
        <v>0</v>
      </c>
      <c r="T22" s="70" t="str">
        <f t="shared" si="2"/>
        <v xml:space="preserve"> </v>
      </c>
      <c r="U22" s="143"/>
      <c r="V22" s="146"/>
    </row>
    <row r="23" spans="3:16" ht="17.45" customHeight="1" thickBot="1" thickTop="1">
      <c r="C23"/>
      <c r="D23"/>
      <c r="E23"/>
      <c r="F23"/>
      <c r="G23"/>
      <c r="H23"/>
      <c r="I23"/>
      <c r="J23"/>
      <c r="N23"/>
      <c r="O23"/>
      <c r="P23"/>
    </row>
    <row r="24" spans="2:22" ht="51.75" customHeight="1" thickBot="1" thickTop="1">
      <c r="B24" s="114" t="s">
        <v>30</v>
      </c>
      <c r="C24" s="114"/>
      <c r="D24" s="114"/>
      <c r="E24" s="114"/>
      <c r="F24" s="114"/>
      <c r="G24" s="114"/>
      <c r="H24" s="40"/>
      <c r="I24" s="40"/>
      <c r="J24" s="21"/>
      <c r="K24" s="21"/>
      <c r="L24" s="6"/>
      <c r="M24" s="6"/>
      <c r="N24" s="6"/>
      <c r="O24" s="22"/>
      <c r="P24" s="22"/>
      <c r="Q24" s="23" t="s">
        <v>9</v>
      </c>
      <c r="R24" s="111" t="s">
        <v>10</v>
      </c>
      <c r="S24" s="112"/>
      <c r="T24" s="113"/>
      <c r="U24" s="24"/>
      <c r="V24" s="25"/>
    </row>
    <row r="25" spans="2:20" ht="50.45" customHeight="1" thickBot="1" thickTop="1">
      <c r="B25" s="115" t="s">
        <v>29</v>
      </c>
      <c r="C25" s="115"/>
      <c r="D25" s="115"/>
      <c r="E25" s="115"/>
      <c r="F25" s="115"/>
      <c r="G25" s="115"/>
      <c r="H25" s="115"/>
      <c r="I25" s="26"/>
      <c r="L25" s="9"/>
      <c r="M25" s="9"/>
      <c r="N25" s="9"/>
      <c r="O25" s="27"/>
      <c r="P25" s="27"/>
      <c r="Q25" s="28">
        <f>SUM(P7:P22)</f>
        <v>25400</v>
      </c>
      <c r="R25" s="108">
        <f>SUM(S7:S22)</f>
        <v>0</v>
      </c>
      <c r="S25" s="109"/>
      <c r="T25" s="110"/>
    </row>
    <row r="26" spans="2:19" ht="15.75" thickTop="1">
      <c r="B26" s="107" t="s">
        <v>31</v>
      </c>
      <c r="C26" s="107"/>
      <c r="D26" s="107"/>
      <c r="E26" s="107"/>
      <c r="F26" s="107"/>
      <c r="G26" s="107"/>
      <c r="H26" s="100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2:19" ht="15">
      <c r="B27" s="39"/>
      <c r="C27" s="39"/>
      <c r="D27" s="39"/>
      <c r="E27" s="39"/>
      <c r="F27" s="39"/>
      <c r="G27" s="100"/>
      <c r="H27" s="100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2:19" ht="15">
      <c r="B28" s="39"/>
      <c r="C28" s="39"/>
      <c r="D28" s="39"/>
      <c r="E28" s="39"/>
      <c r="F28" s="39"/>
      <c r="G28" s="100"/>
      <c r="H28" s="100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2:19" ht="15">
      <c r="B29" s="39"/>
      <c r="C29" s="39"/>
      <c r="D29" s="39"/>
      <c r="E29" s="39"/>
      <c r="F29" s="39"/>
      <c r="G29" s="100"/>
      <c r="H29" s="100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100"/>
      <c r="H30" s="100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8:19" ht="19.9" customHeight="1">
      <c r="H31" s="30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100"/>
      <c r="H32" s="100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00"/>
      <c r="H33" s="100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00"/>
      <c r="H34" s="100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00"/>
      <c r="H35" s="100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00"/>
      <c r="H36" s="100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00"/>
      <c r="H37" s="100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00"/>
      <c r="H38" s="100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00"/>
      <c r="H39" s="100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00"/>
      <c r="H40" s="100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00"/>
      <c r="H41" s="100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00"/>
      <c r="H42" s="100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00"/>
      <c r="H43" s="100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00"/>
      <c r="H44" s="100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00"/>
      <c r="H45" s="100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00"/>
      <c r="H46" s="100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00"/>
      <c r="H47" s="100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00"/>
      <c r="H48" s="100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00"/>
      <c r="H49" s="100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00"/>
      <c r="H50" s="10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00"/>
      <c r="H51" s="100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00"/>
      <c r="H52" s="100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00"/>
      <c r="H53" s="100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00"/>
      <c r="H54" s="100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00"/>
      <c r="H55" s="100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00"/>
      <c r="H56" s="100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00"/>
      <c r="H57" s="100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00"/>
      <c r="H58" s="100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00"/>
      <c r="H59" s="100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00"/>
      <c r="H60" s="100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00"/>
      <c r="H61" s="100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00"/>
      <c r="H62" s="100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00"/>
      <c r="H63" s="100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00"/>
      <c r="H64" s="100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00"/>
      <c r="H65" s="100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00"/>
      <c r="H66" s="100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00"/>
      <c r="H67" s="100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00"/>
      <c r="H68" s="100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00"/>
      <c r="H69" s="100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00"/>
      <c r="H70" s="100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00"/>
      <c r="H71" s="100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00"/>
      <c r="H72" s="100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00"/>
      <c r="H73" s="100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00"/>
      <c r="H74" s="100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00"/>
      <c r="H75" s="100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00"/>
      <c r="H76" s="100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00"/>
      <c r="H77" s="100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00"/>
      <c r="H78" s="100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00"/>
      <c r="H79" s="100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00"/>
      <c r="H80" s="100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00"/>
      <c r="H81" s="100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00"/>
      <c r="H82" s="100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00"/>
      <c r="H83" s="100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00"/>
      <c r="H84" s="100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00"/>
      <c r="H85" s="100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00"/>
      <c r="H86" s="100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00"/>
      <c r="H87" s="100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00"/>
      <c r="H88" s="100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00"/>
      <c r="H89" s="100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00"/>
      <c r="H90" s="100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00"/>
      <c r="H91" s="100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00"/>
      <c r="H92" s="100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00"/>
      <c r="H93" s="100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00"/>
      <c r="H94" s="100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00"/>
      <c r="H95" s="100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00"/>
      <c r="H96" s="100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00"/>
      <c r="H97" s="100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00"/>
      <c r="H98" s="100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00"/>
      <c r="H99" s="100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00"/>
      <c r="H100" s="100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00"/>
      <c r="H101" s="100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00"/>
      <c r="H102" s="100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100"/>
      <c r="H103" s="100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100"/>
      <c r="H104" s="100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100"/>
      <c r="H105" s="100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100"/>
      <c r="H106" s="100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100"/>
      <c r="H107" s="100"/>
      <c r="I107" s="11"/>
      <c r="J107" s="11"/>
      <c r="K107" s="11"/>
      <c r="L107" s="11"/>
      <c r="M107" s="11"/>
      <c r="N107" s="5"/>
      <c r="O107" s="5"/>
      <c r="P107" s="5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100"/>
      <c r="H108" s="100"/>
      <c r="I108" s="11"/>
      <c r="J108" s="11"/>
      <c r="K108" s="11"/>
      <c r="L108" s="11"/>
      <c r="M108" s="11"/>
      <c r="N108" s="5"/>
      <c r="O108" s="5"/>
      <c r="P108" s="5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100"/>
      <c r="H109" s="100"/>
      <c r="I109" s="11"/>
      <c r="J109" s="11"/>
      <c r="K109" s="11"/>
      <c r="L109" s="11"/>
      <c r="M109" s="11"/>
      <c r="N109" s="5"/>
      <c r="O109" s="5"/>
      <c r="P109" s="5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100"/>
      <c r="H110" s="100"/>
      <c r="I110" s="11"/>
      <c r="J110" s="11"/>
      <c r="K110" s="11"/>
      <c r="L110" s="11"/>
      <c r="M110" s="11"/>
      <c r="N110" s="5"/>
      <c r="O110" s="5"/>
      <c r="P110" s="5"/>
      <c r="Q110" s="11"/>
      <c r="R110" s="11"/>
      <c r="S110" s="11"/>
    </row>
    <row r="111" spans="3:16" ht="19.9" customHeight="1">
      <c r="C111" s="21"/>
      <c r="D111" s="29"/>
      <c r="E111" s="21"/>
      <c r="F111" s="21"/>
      <c r="G111" s="100"/>
      <c r="H111" s="100"/>
      <c r="I111" s="11"/>
      <c r="J111" s="11"/>
      <c r="K111" s="11"/>
      <c r="L111" s="11"/>
      <c r="M111" s="11"/>
      <c r="N111" s="5"/>
      <c r="O111" s="5"/>
      <c r="P111" s="5"/>
    </row>
    <row r="112" spans="3:10" ht="19.9" customHeight="1">
      <c r="C112"/>
      <c r="E112"/>
      <c r="F112"/>
      <c r="J112"/>
    </row>
    <row r="113" spans="3:10" ht="19.9" customHeight="1">
      <c r="C113"/>
      <c r="E113"/>
      <c r="F113"/>
      <c r="J113"/>
    </row>
    <row r="114" spans="3:10" ht="19.9" customHeight="1">
      <c r="C114"/>
      <c r="E114"/>
      <c r="F114"/>
      <c r="J114"/>
    </row>
    <row r="115" spans="3:10" ht="19.9" customHeight="1">
      <c r="C115"/>
      <c r="E115"/>
      <c r="F115"/>
      <c r="J115"/>
    </row>
    <row r="116" spans="3:10" ht="19.9" customHeight="1">
      <c r="C116"/>
      <c r="E116"/>
      <c r="F116"/>
      <c r="J116"/>
    </row>
    <row r="117" spans="3:10" ht="19.9" customHeight="1">
      <c r="C117"/>
      <c r="E117"/>
      <c r="F117"/>
      <c r="J117"/>
    </row>
    <row r="118" spans="3:10" ht="19.9" customHeight="1">
      <c r="C118"/>
      <c r="E118"/>
      <c r="F118"/>
      <c r="J118"/>
    </row>
    <row r="119" spans="3:10" ht="19.9" customHeight="1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  <row r="240" spans="3:10" ht="15">
      <c r="C240"/>
      <c r="E240"/>
      <c r="F240"/>
      <c r="J240"/>
    </row>
    <row r="241" spans="3:10" ht="15">
      <c r="C241"/>
      <c r="E241"/>
      <c r="F241"/>
      <c r="J241"/>
    </row>
    <row r="242" spans="3:10" ht="15">
      <c r="C242"/>
      <c r="E242"/>
      <c r="F242"/>
      <c r="J242"/>
    </row>
  </sheetData>
  <sheetProtection algorithmName="SHA-512" hashValue="s/rf/8Xq86BK78PBYlcCMiSfHCuhKtbxB+Wq9DR2yRM9zQR0JiRM2uuOZNhoB1JmW10znCr84110qxjR06x64w==" saltValue="EBMT2FpB1jn+I2TFMjejqQ==" spinCount="100000" sheet="1" objects="1" scenarios="1"/>
  <mergeCells count="26">
    <mergeCell ref="M13:M22"/>
    <mergeCell ref="N13:N22"/>
    <mergeCell ref="L13:L22"/>
    <mergeCell ref="O13:O22"/>
    <mergeCell ref="U13:U22"/>
    <mergeCell ref="V13:V22"/>
    <mergeCell ref="V7:V8"/>
    <mergeCell ref="V10:V11"/>
    <mergeCell ref="M7:M12"/>
    <mergeCell ref="N7:N12"/>
    <mergeCell ref="B1:D1"/>
    <mergeCell ref="G5:H5"/>
    <mergeCell ref="G2:N3"/>
    <mergeCell ref="B26:G26"/>
    <mergeCell ref="R25:T25"/>
    <mergeCell ref="R24:T24"/>
    <mergeCell ref="B24:G24"/>
    <mergeCell ref="B25:H25"/>
    <mergeCell ref="I7:I12"/>
    <mergeCell ref="J7:J12"/>
    <mergeCell ref="K7:K12"/>
    <mergeCell ref="O7:O12"/>
    <mergeCell ref="L7:L12"/>
    <mergeCell ref="I13:I22"/>
    <mergeCell ref="J13:J22"/>
    <mergeCell ref="K13:K22"/>
  </mergeCells>
  <conditionalFormatting sqref="B7:B22 D7:D22">
    <cfRule type="containsBlanks" priority="96" dxfId="7">
      <formula>LEN(TRIM(B7))=0</formula>
    </cfRule>
  </conditionalFormatting>
  <conditionalFormatting sqref="B7:B22">
    <cfRule type="cellIs" priority="93" dxfId="6" operator="greaterThanOrEqual">
      <formula>1</formula>
    </cfRule>
  </conditionalFormatting>
  <conditionalFormatting sqref="R7:R22 G7:H22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22">
    <cfRule type="notContainsBlanks" priority="69" dxfId="2">
      <formula>LEN(TRIM(G7))&gt;0</formula>
    </cfRule>
  </conditionalFormatting>
  <conditionalFormatting sqref="T7:T22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22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 V9:V10 V12:V13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2024-04-03T07:57:35Z</cp:lastPrinted>
  <dcterms:created xsi:type="dcterms:W3CDTF">2014-03-05T12:43:32Z</dcterms:created>
  <dcterms:modified xsi:type="dcterms:W3CDTF">2024-05-07T06:15:00Z</dcterms:modified>
  <cp:category/>
  <cp:version/>
  <cp:contentType/>
  <cp:contentStatus/>
  <cp:revision>3</cp:revision>
</cp:coreProperties>
</file>