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65\1 výzva\"/>
    </mc:Choice>
  </mc:AlternateContent>
  <xr:revisionPtr revIDLastSave="0" documentId="13_ncr:1_{F11025AA-82E8-4D9D-BE09-8B38E03B33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S7" i="1"/>
  <c r="P7" i="1"/>
  <c r="Q11" i="1" l="1"/>
  <c r="T7" i="1"/>
  <c r="R11" i="1"/>
</calcChain>
</file>

<file path=xl/sharedStrings.xml><?xml version="1.0" encoding="utf-8"?>
<sst xmlns="http://schemas.openxmlformats.org/spreadsheetml/2006/main" count="46" uniqueCount="42">
  <si>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</si>
  <si>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</si>
  <si>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</si>
  <si>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</si>
  <si>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</si>
  <si>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</si>
  <si>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</si>
  <si>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</si>
  <si>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</si>
  <si>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</si>
  <si>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</si>
  <si>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30236200-4 - Zařízení pro zpracovávání dat</t>
  </si>
  <si>
    <t>32422000-7 - Síťové komponenty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</si>
  <si>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</si>
  <si>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</si>
  <si>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</si>
  <si>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</si>
  <si>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</si>
  <si>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</si>
  <si>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</si>
  <si>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</si>
  <si>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</si>
  <si>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</si>
  <si>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</si>
  <si>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</si>
  <si>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</si>
  <si>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</si>
  <si>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</si>
  <si>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</si>
  <si>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NE</t>
  </si>
  <si>
    <t>V případě, že se dodavatel při předání zboží na některá uvedená tel. čísla nedovolá, bude v takovém případě volat tel. 377 631 320.</t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</si>
  <si>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</si>
  <si>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</si>
  <si>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065 - 2024 </t>
  </si>
  <si>
    <t>Firewall nové generace</t>
  </si>
  <si>
    <t>Systém pro zpracování a korelaci logů</t>
  </si>
  <si>
    <t>Pokud financováno z projektových prostředků, pak ŘEŠITEL uvede: NÁZEV A ČÍSLO DOTAČNÍHO PROJEKTU</t>
  </si>
  <si>
    <t>120 dní</t>
  </si>
  <si>
    <t>Ing. Martin Šimek, Ph.D.,
Tel.: 37763 2834,
606 098 303</t>
  </si>
  <si>
    <t>Univerzitní 20, 
301 00 Plzeň,
Centrum informatizace a výpočetní techniky, 
místnost UI 420</t>
  </si>
  <si>
    <r>
      <t xml:space="preserve">Specifikace viz 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specifikace_VT (III.)-065-2024.pdf</t>
    </r>
  </si>
  <si>
    <r>
      <t xml:space="preserve">Viz </t>
    </r>
    <r>
      <rPr>
        <sz val="11"/>
        <color rgb="FFFF0000"/>
        <rFont val="Calibri"/>
        <family val="2"/>
        <charset val="238"/>
        <scheme val="minor"/>
      </rPr>
      <t xml:space="preserve">
Příloha č. 3 Kupní smlouvy - technická specifikace_VT (III.)-065-2024.pdf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</si>
</sst>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F1" zoomScaleNormal="100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8.85546875" style="1" customWidth="1"/>
    <col min="4" max="4" width="12.28515625" style="2" customWidth="1"/>
    <col min="5" max="5" width="10.5703125" style="3" customWidth="1"/>
    <col min="6" max="6" width="72.28515625" style="1" customWidth="1"/>
    <col min="7" max="7" width="28.5703125" style="4" customWidth="1"/>
    <col min="8" max="8" width="25.140625" style="4" customWidth="1"/>
    <col min="9" max="9" width="24.5703125" style="4" customWidth="1"/>
    <col min="10" max="10" width="16.140625" style="1" customWidth="1"/>
    <col min="11" max="11" width="27.85546875" hidden="1" customWidth="1"/>
    <col min="12" max="12" width="51.7109375" customWidth="1"/>
    <col min="13" max="13" width="28.2851562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22" hidden="1" customWidth="1"/>
    <col min="22" max="22" width="50.140625" style="5" customWidth="1"/>
  </cols>
  <sheetData>
    <row r="1" spans="1:22" ht="40.9" customHeight="1" x14ac:dyDescent="0.25">
      <c r="B1" s="81" t="s">
        <v>33</v>
      </c>
      <c r="C1" s="82"/>
      <c r="D1" s="82"/>
      <c r="E1"/>
      <c r="G1" s="41"/>
      <c r="V1"/>
    </row>
    <row r="2" spans="1:22" ht="78" customHeight="1" x14ac:dyDescent="0.25">
      <c r="C2"/>
      <c r="D2" s="9"/>
      <c r="E2" s="10"/>
      <c r="G2" s="85"/>
      <c r="H2" s="86"/>
      <c r="I2" s="86"/>
      <c r="J2" s="86"/>
      <c r="K2" s="86"/>
      <c r="L2" s="86"/>
      <c r="M2" s="86"/>
      <c r="N2" s="8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3"/>
      <c r="E3" s="63"/>
      <c r="F3" s="63"/>
      <c r="G3" s="86"/>
      <c r="H3" s="86"/>
      <c r="I3" s="86"/>
      <c r="J3" s="86"/>
      <c r="K3" s="86"/>
      <c r="L3" s="86"/>
      <c r="M3" s="86"/>
      <c r="N3" s="8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3"/>
      <c r="E4" s="63"/>
      <c r="F4" s="63"/>
      <c r="G4" s="63"/>
      <c r="H4" s="6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3" t="s">
        <v>2</v>
      </c>
      <c r="H5" s="8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36</v>
      </c>
      <c r="L6" s="34" t="s">
        <v>18</v>
      </c>
      <c r="M6" s="35" t="s">
        <v>19</v>
      </c>
      <c r="N6" s="34" t="s">
        <v>20</v>
      </c>
      <c r="O6" s="32" t="s">
        <v>32</v>
      </c>
      <c r="P6" s="34" t="s">
        <v>21</v>
      </c>
      <c r="Q6" s="32" t="s">
        <v>5</v>
      </c>
      <c r="R6" s="36" t="s">
        <v>6</v>
      </c>
      <c r="S6" s="62" t="s">
        <v>7</v>
      </c>
      <c r="T6" s="62" t="s">
        <v>8</v>
      </c>
      <c r="U6" s="34" t="s">
        <v>22</v>
      </c>
      <c r="V6" s="34" t="s">
        <v>23</v>
      </c>
    </row>
    <row r="7" spans="1:22" ht="170.25" customHeight="1" thickTop="1" x14ac:dyDescent="0.25">
      <c r="A7" s="20"/>
      <c r="B7" s="42">
        <v>1</v>
      </c>
      <c r="C7" s="43" t="s">
        <v>34</v>
      </c>
      <c r="D7" s="44">
        <v>2</v>
      </c>
      <c r="E7" s="45" t="s">
        <v>28</v>
      </c>
      <c r="F7" s="87" t="s">
        <v>40</v>
      </c>
      <c r="G7" s="96"/>
      <c r="H7" s="60" t="s">
        <v>29</v>
      </c>
      <c r="I7" s="75" t="s">
        <v>31</v>
      </c>
      <c r="J7" s="77" t="s">
        <v>29</v>
      </c>
      <c r="K7" s="91"/>
      <c r="L7" s="89" t="s">
        <v>41</v>
      </c>
      <c r="M7" s="87" t="s">
        <v>38</v>
      </c>
      <c r="N7" s="87" t="s">
        <v>39</v>
      </c>
      <c r="O7" s="64" t="s">
        <v>37</v>
      </c>
      <c r="P7" s="46">
        <f>D7*Q7</f>
        <v>5922000</v>
      </c>
      <c r="Q7" s="47">
        <v>2961000</v>
      </c>
      <c r="R7" s="94"/>
      <c r="S7" s="48">
        <f>D7*R7</f>
        <v>0</v>
      </c>
      <c r="T7" s="49" t="str">
        <f t="shared" ref="T7" si="0">IF(ISNUMBER(R7), IF(R7&gt;Q7,"NEVYHOVUJE","VYHOVUJE")," ")</f>
        <v xml:space="preserve"> </v>
      </c>
      <c r="U7" s="79"/>
      <c r="V7" s="58" t="s">
        <v>12</v>
      </c>
    </row>
    <row r="8" spans="1:22" ht="65.25" customHeight="1" thickBot="1" x14ac:dyDescent="0.3">
      <c r="A8" s="20"/>
      <c r="B8" s="50">
        <v>2</v>
      </c>
      <c r="C8" s="51" t="s">
        <v>35</v>
      </c>
      <c r="D8" s="52">
        <v>1</v>
      </c>
      <c r="E8" s="53" t="s">
        <v>28</v>
      </c>
      <c r="F8" s="93"/>
      <c r="G8" s="97"/>
      <c r="H8" s="61" t="s">
        <v>29</v>
      </c>
      <c r="I8" s="76"/>
      <c r="J8" s="78"/>
      <c r="K8" s="92"/>
      <c r="L8" s="90"/>
      <c r="M8" s="88"/>
      <c r="N8" s="88"/>
      <c r="O8" s="65"/>
      <c r="P8" s="54">
        <f>D8*Q8</f>
        <v>1578000</v>
      </c>
      <c r="Q8" s="55">
        <v>1578000</v>
      </c>
      <c r="R8" s="95"/>
      <c r="S8" s="56">
        <f>D8*R8</f>
        <v>0</v>
      </c>
      <c r="T8" s="57" t="str">
        <f t="shared" ref="T8" si="1">IF(ISNUMBER(R8), IF(R8&gt;Q8,"NEVYHOVUJE","VYHOVUJE")," ")</f>
        <v xml:space="preserve"> </v>
      </c>
      <c r="U8" s="80"/>
      <c r="V8" s="59" t="s">
        <v>11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3" t="s">
        <v>27</v>
      </c>
      <c r="C10" s="73"/>
      <c r="D10" s="73"/>
      <c r="E10" s="73"/>
      <c r="F10" s="73"/>
      <c r="G10" s="73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0" t="s">
        <v>10</v>
      </c>
      <c r="S10" s="71"/>
      <c r="T10" s="72"/>
      <c r="U10" s="24"/>
      <c r="V10" s="25"/>
    </row>
    <row r="11" spans="1:22" ht="50.45" customHeight="1" thickTop="1" thickBot="1" x14ac:dyDescent="0.3">
      <c r="B11" s="74" t="s">
        <v>26</v>
      </c>
      <c r="C11" s="74"/>
      <c r="D11" s="74"/>
      <c r="E11" s="74"/>
      <c r="F11" s="74"/>
      <c r="G11" s="74"/>
      <c r="H11" s="74"/>
      <c r="I11" s="26"/>
      <c r="L11" s="9"/>
      <c r="M11" s="9"/>
      <c r="N11" s="9"/>
      <c r="O11" s="27"/>
      <c r="P11" s="27"/>
      <c r="Q11" s="28">
        <f>SUM(P7:P8)</f>
        <v>7500000</v>
      </c>
      <c r="R11" s="67">
        <f>SUM(S7:S8)</f>
        <v>0</v>
      </c>
      <c r="S11" s="68"/>
      <c r="T11" s="69"/>
    </row>
    <row r="12" spans="1:22" ht="15.75" thickTop="1" x14ac:dyDescent="0.25">
      <c r="B12" s="66" t="s">
        <v>30</v>
      </c>
      <c r="C12" s="66"/>
      <c r="D12" s="66"/>
      <c r="E12" s="66"/>
      <c r="F12" s="66"/>
      <c r="G12" s="66"/>
      <c r="H12" s="6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3"/>
      <c r="H13" s="6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3"/>
      <c r="H14" s="6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3"/>
      <c r="H15" s="6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3"/>
      <c r="H16" s="6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3"/>
      <c r="H18" s="6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3"/>
      <c r="H19" s="6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3"/>
      <c r="H20" s="6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3"/>
      <c r="H21" s="6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3"/>
      <c r="H22" s="6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3"/>
      <c r="H23" s="6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3"/>
      <c r="H24" s="6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3"/>
      <c r="H25" s="6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3"/>
      <c r="H26" s="6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3"/>
      <c r="H27" s="6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3"/>
      <c r="H28" s="6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3"/>
      <c r="H29" s="6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3"/>
      <c r="H30" s="6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3"/>
      <c r="H31" s="6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3"/>
      <c r="H32" s="6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3"/>
      <c r="H33" s="6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3"/>
      <c r="H34" s="6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3"/>
      <c r="H35" s="6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3"/>
      <c r="H36" s="6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3"/>
      <c r="H37" s="6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3"/>
      <c r="H38" s="6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3"/>
      <c r="H39" s="6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3"/>
      <c r="H40" s="6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3"/>
      <c r="H41" s="6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3"/>
      <c r="H42" s="6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3"/>
      <c r="H43" s="6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3"/>
      <c r="H44" s="6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3"/>
      <c r="H45" s="6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3"/>
      <c r="H46" s="6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3"/>
      <c r="H47" s="6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3"/>
      <c r="H48" s="6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3"/>
      <c r="H49" s="6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3"/>
      <c r="H50" s="6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3"/>
      <c r="H51" s="6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3"/>
      <c r="H52" s="6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3"/>
      <c r="H53" s="6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3"/>
      <c r="H54" s="6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3"/>
      <c r="H55" s="6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3"/>
      <c r="H56" s="6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3"/>
      <c r="H57" s="6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3"/>
      <c r="H58" s="6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3"/>
      <c r="H59" s="6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3"/>
      <c r="H60" s="6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3"/>
      <c r="H61" s="6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3"/>
      <c r="H62" s="6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3"/>
      <c r="H63" s="6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3"/>
      <c r="H64" s="6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3"/>
      <c r="H65" s="6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3"/>
      <c r="H66" s="6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3"/>
      <c r="H67" s="6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3"/>
      <c r="H68" s="6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3"/>
      <c r="H69" s="6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3"/>
      <c r="H70" s="6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3"/>
      <c r="H71" s="6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3"/>
      <c r="H72" s="6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3"/>
      <c r="H73" s="6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3"/>
      <c r="H74" s="6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3"/>
      <c r="H75" s="6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3"/>
      <c r="H76" s="6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3"/>
      <c r="H77" s="6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3"/>
      <c r="H78" s="6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3"/>
      <c r="H79" s="6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3"/>
      <c r="H80" s="6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3"/>
      <c r="H81" s="6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3"/>
      <c r="H82" s="6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3"/>
      <c r="H83" s="6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3"/>
      <c r="H84" s="6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3"/>
      <c r="H85" s="6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3"/>
      <c r="H86" s="6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3"/>
      <c r="H87" s="6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3"/>
      <c r="H88" s="6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3"/>
      <c r="H89" s="6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3"/>
      <c r="H90" s="6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3"/>
      <c r="H91" s="6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3"/>
      <c r="H92" s="6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3"/>
      <c r="H93" s="6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3"/>
      <c r="H94" s="6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3"/>
      <c r="H95" s="6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3"/>
      <c r="H96" s="6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3"/>
      <c r="H97" s="6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RSKVc/F5opUL8+IHABM3D1perXlWFzEeBrdY0JYfHx0hvoMd8voKde8GpBsTbwgxTcjc5TOTyk5Bi/O9bgOVzQ==" saltValue="6aGFLShuVGonW1hA78ToGQ==" spinCount="100000" sheet="1" objects="1" scenarios="1"/>
  <mergeCells count="17">
    <mergeCell ref="B1:D1"/>
    <mergeCell ref="G5:H5"/>
    <mergeCell ref="G2:N3"/>
    <mergeCell ref="M7:M8"/>
    <mergeCell ref="N7:N8"/>
    <mergeCell ref="L7:L8"/>
    <mergeCell ref="K7:K8"/>
    <mergeCell ref="F7:F8"/>
    <mergeCell ref="O7:O8"/>
    <mergeCell ref="B12:G12"/>
    <mergeCell ref="R11:T11"/>
    <mergeCell ref="R10:T10"/>
    <mergeCell ref="B10:G10"/>
    <mergeCell ref="B11:H11"/>
    <mergeCell ref="I7:I8"/>
    <mergeCell ref="J7:J8"/>
    <mergeCell ref="U7:U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2024-04-18T10:32:43Z</cp:lastPrinted>
  <dcterms:created xsi:type="dcterms:W3CDTF">2014-03-05T12:43:32Z</dcterms:created>
  <dcterms:modified xsi:type="dcterms:W3CDTF">2024-05-03T08:03:37Z</dcterms:modified>
</cp:coreProperties>
</file>