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6-2024\"/>
    </mc:Choice>
  </mc:AlternateContent>
  <xr:revisionPtr revIDLastSave="0" documentId="13_ncr:1_{2B7F9338-9873-4D60-B465-9C11F94D77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O9" i="1"/>
  <c r="L9" i="1"/>
  <c r="K9" i="1"/>
  <c r="P8" i="1"/>
  <c r="O8" i="1"/>
  <c r="L8" i="1"/>
  <c r="K8" i="1"/>
  <c r="M12" i="1" l="1"/>
  <c r="N12" i="1"/>
</calcChain>
</file>

<file path=xl/sharedStrings.xml><?xml version="1.0" encoding="utf-8"?>
<sst xmlns="http://schemas.openxmlformats.org/spreadsheetml/2006/main" count="40" uniqueCount="37">
  <si>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</si>
  <si>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</si>
  <si>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</si>
  <si>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</si>
  <si>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</si>
  <si>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</si>
  <si>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</si>
  <si>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</si>
  <si>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</si>
  <si>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</si>
  <si>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</si>
  <si>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</si>
  <si>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</si>
  <si>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</si>
  <si>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</si>
  <si>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</si>
  <si>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</si>
  <si>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</si>
  <si>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</si>
  <si>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</si>
  <si>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</si>
  <si>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</si>
  <si>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</si>
  <si>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</si>
  <si>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</si>
  <si>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</si>
  <si>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- 006 - 2024</t>
  </si>
  <si>
    <t>Publikace Úvod do stavebních dějin pro archeology.  Více viz příloha smlouvy č. 3-1.</t>
  </si>
  <si>
    <t>ks</t>
  </si>
  <si>
    <t>publikace FF</t>
  </si>
  <si>
    <t>Jakub Pokorný, 377637724, pokorny2@uk.zcu.cz</t>
  </si>
  <si>
    <t>Západočeská univerzita v Plzni, Prodejna skript, Univerzitní 18, 301 00 Plzeň</t>
  </si>
  <si>
    <t>publikace FPE</t>
  </si>
  <si>
    <t>Publikace Veleslavínské literární klání I. Sborník vítězných prací z literární soutěže.  Více viz příloha smlouvy č. 3-2.</t>
  </si>
  <si>
    <t>Katedra českého jazyka a literatury FPE ZČU, Veleslavínova 42, 301 00 Plzeň</t>
  </si>
  <si>
    <t xml:space="preserve">    Mgr. Růžena Písková, Ph.D., piskovar@kcj.zcu.cz, 377 636 545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</si>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</sst>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7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9"/>
  <sheetViews>
    <sheetView tabSelected="1" zoomScale="75" zoomScaleNormal="75" workbookViewId="0">
      <selection activeCell="N9" sqref="N9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6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84.7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75.75" thickTop="1" x14ac:dyDescent="0.25">
      <c r="A8" s="33"/>
      <c r="B8" s="34">
        <v>1</v>
      </c>
      <c r="C8" s="35" t="s">
        <v>29</v>
      </c>
      <c r="D8" s="36">
        <v>100</v>
      </c>
      <c r="E8" s="35" t="s">
        <v>28</v>
      </c>
      <c r="F8" s="37" t="s">
        <v>27</v>
      </c>
      <c r="G8" s="38" t="s">
        <v>36</v>
      </c>
      <c r="H8" s="35" t="s">
        <v>30</v>
      </c>
      <c r="I8" s="35" t="s">
        <v>31</v>
      </c>
      <c r="J8" s="35">
        <v>14</v>
      </c>
      <c r="K8" s="39" t="e">
        <f>D8*#REF!</f>
        <v>#REF!</v>
      </c>
      <c r="L8" s="39">
        <f>D8*M8</f>
        <v>13000</v>
      </c>
      <c r="M8" s="40">
        <v>130</v>
      </c>
      <c r="N8" s="1"/>
      <c r="O8" s="41">
        <f>D8*N8</f>
        <v>0</v>
      </c>
      <c r="P8" s="42" t="str">
        <f t="shared" ref="P8:P9" si="0">IF(ISNUMBER(N8), IF(N8&gt;M8,"NEVYHOVUJE","VYHOVUJE")," ")</f>
        <v xml:space="preserve"> </v>
      </c>
      <c r="Q8" s="35"/>
      <c r="R8" s="35" t="s">
        <v>24</v>
      </c>
    </row>
    <row r="9" spans="1:18" ht="60.75" thickBot="1" x14ac:dyDescent="0.3">
      <c r="B9" s="43">
        <v>2</v>
      </c>
      <c r="C9" s="44" t="s">
        <v>32</v>
      </c>
      <c r="D9" s="45">
        <v>150</v>
      </c>
      <c r="E9" s="44" t="s">
        <v>28</v>
      </c>
      <c r="F9" s="46" t="s">
        <v>33</v>
      </c>
      <c r="G9" s="47" t="s">
        <v>36</v>
      </c>
      <c r="H9" s="44" t="s">
        <v>35</v>
      </c>
      <c r="I9" s="44" t="s">
        <v>34</v>
      </c>
      <c r="J9" s="44">
        <v>14</v>
      </c>
      <c r="K9" s="48" t="e">
        <f>D9*#REF!</f>
        <v>#REF!</v>
      </c>
      <c r="L9" s="48">
        <f>D9*M9</f>
        <v>13500</v>
      </c>
      <c r="M9" s="49">
        <v>90</v>
      </c>
      <c r="N9" s="2"/>
      <c r="O9" s="50">
        <f>D9*N9</f>
        <v>0</v>
      </c>
      <c r="P9" s="51" t="str">
        <f t="shared" si="0"/>
        <v xml:space="preserve"> </v>
      </c>
      <c r="Q9" s="44"/>
      <c r="R9" s="44" t="s">
        <v>24</v>
      </c>
    </row>
    <row r="10" spans="1:18" ht="13.5" customHeight="1" thickTop="1" thickBot="1" x14ac:dyDescent="0.3">
      <c r="C10" s="3"/>
      <c r="D10" s="3"/>
      <c r="E10" s="3"/>
      <c r="F10" s="3"/>
      <c r="G10" s="3"/>
      <c r="I10" s="3"/>
      <c r="J10" s="3"/>
      <c r="K10" s="3"/>
      <c r="L10" s="3"/>
      <c r="N10" s="52"/>
      <c r="O10" s="52"/>
    </row>
    <row r="11" spans="1:18" ht="60.75" customHeight="1" thickTop="1" thickBot="1" x14ac:dyDescent="0.3">
      <c r="B11" s="53" t="s">
        <v>20</v>
      </c>
      <c r="C11" s="53"/>
      <c r="D11" s="53"/>
      <c r="E11" s="53"/>
      <c r="F11" s="53"/>
      <c r="G11" s="53"/>
      <c r="H11" s="28"/>
      <c r="I11" s="28"/>
      <c r="J11" s="54"/>
      <c r="K11" s="28"/>
      <c r="L11" s="54"/>
      <c r="M11" s="55" t="s">
        <v>21</v>
      </c>
      <c r="N11" s="56" t="s">
        <v>22</v>
      </c>
      <c r="O11" s="57"/>
      <c r="P11" s="58"/>
      <c r="Q11" s="26"/>
      <c r="R11" s="59"/>
    </row>
    <row r="12" spans="1:18" ht="33" customHeight="1" thickTop="1" thickBot="1" x14ac:dyDescent="0.3">
      <c r="B12" s="60" t="s">
        <v>23</v>
      </c>
      <c r="C12" s="60"/>
      <c r="D12" s="60"/>
      <c r="E12" s="60"/>
      <c r="F12" s="60"/>
      <c r="G12" s="60"/>
      <c r="H12" s="12"/>
      <c r="I12" s="12"/>
      <c r="J12" s="61"/>
      <c r="K12" s="12"/>
      <c r="L12" s="61"/>
      <c r="M12" s="62">
        <f>SUM(L8:L9)</f>
        <v>26500</v>
      </c>
      <c r="N12" s="63">
        <f>SUM(O8:O9)</f>
        <v>0</v>
      </c>
      <c r="O12" s="64"/>
      <c r="P12" s="65"/>
    </row>
    <row r="13" spans="1:18" ht="14.25" customHeight="1" thickTop="1" x14ac:dyDescent="0.25">
      <c r="I13" s="3"/>
      <c r="M13" s="6"/>
    </row>
    <row r="14" spans="1:18" ht="14.25" customHeight="1" x14ac:dyDescent="0.25">
      <c r="I14" s="3"/>
      <c r="M14" s="6"/>
    </row>
    <row r="15" spans="1:18" ht="14.25" customHeight="1" x14ac:dyDescent="0.25">
      <c r="I15" s="3"/>
      <c r="M15" s="6"/>
    </row>
    <row r="16" spans="1:18" x14ac:dyDescent="0.25">
      <c r="C16" s="3"/>
      <c r="E16" s="3"/>
      <c r="F16" s="3"/>
      <c r="G16" s="3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</sheetData>
  <sheetProtection algorithmName="SHA-512" hashValue="2fR//zC8WRfGMH9/WTfcHhm4bnxHk3CV+O+duZk+PShSO58/ipb8Y5PFurt3zdbEfIyxBxPA9Q6CpG3mkOUKeQ==" saltValue="hB2Ycf3yxhdknT2GGHVNsg==" spinCount="100000" sheet="1" objects="1" scenarios="1" selectLockedCells="1"/>
  <mergeCells count="8">
    <mergeCell ref="B11:G11"/>
    <mergeCell ref="N11:P11"/>
    <mergeCell ref="B12:G12"/>
    <mergeCell ref="N12:P12"/>
    <mergeCell ref="B1:D1"/>
    <mergeCell ref="B2:D2"/>
    <mergeCell ref="N2:P2"/>
    <mergeCell ref="G4:H4"/>
  </mergeCells>
  <conditionalFormatting sqref="B8:B9 D8:D9">
    <cfRule type="containsBlanks" dxfId="6" priority="21">
      <formula>LEN(TRIM(B8))=0</formula>
    </cfRule>
  </conditionalFormatting>
  <conditionalFormatting sqref="B8:B9">
    <cfRule type="cellIs" dxfId="5" priority="16" operator="greaterThanOrEqual">
      <formula>1</formula>
    </cfRule>
  </conditionalFormatting>
  <conditionalFormatting sqref="N8:N9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9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2024-04-17T10:01:30Z</dcterms:modified>
</cp:coreProperties>
</file>