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technika'!$B$1:$V$22</definedName>
  </definedNames>
  <calcPr calcId="191029"/>
  <extLst/>
</workbook>
</file>

<file path=xl/sharedStrings.xml><?xml version="1.0" encoding="utf-8"?>
<sst xmlns="http://schemas.openxmlformats.org/spreadsheetml/2006/main" count="84" uniqueCount="58">
  <si>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</si>
  <si>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</si>
  <si>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</si>
  <si>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</si>
  <si>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</si>
  <si>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</si>
  <si>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</si>
  <si>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</si>
  <si>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</si>
  <si>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</si>
  <si>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</si>
  <si>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</si>
  <si>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</si>
  <si>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</si>
  <si>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</si>
  <si>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</si>
  <si>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</si>
  <si>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</si>
  <si>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</si>
  <si>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</si>
  <si>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</si>
  <si>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</si>
  <si>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</si>
  <si>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</si>
  <si>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</si>
  <si>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</si>
  <si>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</si>
  <si>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</si>
  <si>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</si>
  <si>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 xml:space="preserve">Příloha č. 2 Kupní smlouvy - technická specifikace
Výpočetní technika (III.) 017 - 2024 </t>
  </si>
  <si>
    <t>V případě, že se dodavatel při předání zboží na některá uvedená tel. čísla nedovolá, bude v takovém případě volat tel. 377 631 320.</t>
  </si>
  <si>
    <t>Optický patch cord 80m</t>
  </si>
  <si>
    <t>Optický patch cord 40m</t>
  </si>
  <si>
    <t xml:space="preserve">19" nástěnný rozvaděč 20U </t>
  </si>
  <si>
    <t>Transceiver SFP+ (optický modul do switche)</t>
  </si>
  <si>
    <t>Transceiver SFP+ (modul do switche)</t>
  </si>
  <si>
    <t>Patch kabel UTP 1,5 m</t>
  </si>
  <si>
    <t>Adaptér  1x 10GbE SFP+ na Thunderbolt 3</t>
  </si>
  <si>
    <t>Patch panel 24 portu</t>
  </si>
  <si>
    <t>Společná faktura</t>
  </si>
  <si>
    <t>Pokud financováno z projektových prostředků, pak ŘEŠITEL uvede: NÁZEV A ČÍSLO DOTAČNÍHO PROJEKTU</t>
  </si>
  <si>
    <t>Bc. Martin Šafránek,
Tel.: 37763 4792</t>
  </si>
  <si>
    <t>Teslova 9,
301 00 Plzeň,
Nové technologie – výzkumné centrum - Správa výzkumného centra,
místnost TF 102</t>
  </si>
  <si>
    <t xml:space="preserve">19" vyvazovací panel </t>
  </si>
  <si>
    <t>Velikost: 1U. 5 x háček velký 40 x 80 mm.</t>
  </si>
  <si>
    <t>Délka: 1,5 m. Typ kabelu: UTP. Zakončení: RJ45. Kategorie:6.</t>
  </si>
  <si>
    <t>19" rozvodný panel</t>
  </si>
  <si>
    <t>Veliost: 1U. Zásuvky: 8x 230V ČSN. Barva: černá. Délka přívodního kabelu: 2 m.</t>
  </si>
  <si>
    <t>Vstup: 1 x Thunderbolt 3, výstup: 1 x 10GbE SFP+ konektor.</t>
  </si>
  <si>
    <t xml:space="preserve">Přenosová rychlost: 10 GB. 
Dosah: 80 m. 
Pro kabel: metalický CAT5E/6/6A/7. 
Konektor typu: RJ-45. 
Kompatibilita: Cisco. </t>
  </si>
  <si>
    <t>Přenosová rychlost: 10 GB. 
Dosah: 20 km. 
Vlnová délka: TX1270/RX1330nm. 
Formát: SFP+. 
Konektor typu:  LC simplex. 
Kompatibilita: Cisco, CISCO NEXUS. 
Typ přenosu: WDM (Bi-di) 1 vlákno.</t>
  </si>
  <si>
    <t>Přenosová rychlost: 10 GB. 
Dosah: 20 km. 
Vlnová délka: TX1330/RX1270nm. 
Formát: SFP+ 
Konektor typu:  LC simplex. 
Kompatibilita: Cisco, CISCO NEXUS. 
Typ přenosu: WDM (Bi-di) 1 vlákno.</t>
  </si>
  <si>
    <t>Přenosová rychlost: 10 GB. 
Dosah: 300 m. 
Typ: xfp. 
Vlákno: multimode. 
Vlnová délka: 850 nm. 
Konektor typu:  LC. 
Kompatibilita: Cisco.</t>
  </si>
  <si>
    <t>Výška: 982 mm. Šířka: 600 mm. Hloubka: 600 mm. 
Barva: šedá. 
Dveře: skleněné nebo železné s perforací. 
Lišty: Posuvné 19” lišty s „U“ značením. 
Více kabelových vstupů: horní, spodní a zadní.</t>
  </si>
  <si>
    <t xml:space="preserve">Broušení: UPC-UPC. 
Délka: 40 m. 
Provedení: Vnitřní. 
Typ konektoru: LC-LC. 
Typ vlákna: MM 50/125 OM2. 
Varianta: Duplex. </t>
  </si>
  <si>
    <r>
      <t xml:space="preserve">Broušení: UPC-UPC. 
</t>
    </r>
    <r>
      <rPr>
        <sz val="11"/>
        <rFont val="Calibri"/>
        <family val="2"/>
        <scheme val="minor"/>
      </rPr>
      <t xml:space="preserve">Délka: 80 m. 
Provedení: Vnitřní. 
Typ konektoru: SC-LC. 
Typ vlákna: 9/125UM single mode. 
Varianta: Duplex (možno nahradit 2xsimplex). </t>
    </r>
  </si>
  <si>
    <t>Velikost: 1U. 
Kategorie: CAT6. 
Počet portů: 24. 
Vyvazovací lišta: ano. 
Min. životnost portu: 1000 zapojení/odpojení. 
Krytí kontaktů: 50 µ zlata. 
Svorkovnice: duální 110/Krone 8p8c. 
Min. životnost svorkovnice: 200 zařezání.</t>
  </si>
  <si>
    <t>30 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</si>
</sst>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 wrapText="1" indent="1"/>
    </xf>
    <xf numFmtId="0" fontId="5" fillId="6" borderId="11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8"/>
  <sheetViews>
    <sheetView tabSelected="1" workbookViewId="0" topLeftCell="B1">
      <selection activeCell="G7" sqref="G7:G1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46.57421875" style="1" customWidth="1"/>
    <col min="4" max="4" width="12.28125" style="2" customWidth="1"/>
    <col min="5" max="5" width="10.57421875" style="3" customWidth="1"/>
    <col min="6" max="6" width="78.140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140625" style="1" customWidth="1"/>
    <col min="11" max="11" width="31.140625" style="0" hidden="1" customWidth="1"/>
    <col min="12" max="12" width="27.7109375" style="0" customWidth="1"/>
    <col min="13" max="13" width="30.7109375" style="0" customWidth="1"/>
    <col min="14" max="14" width="32.851562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3.421875" style="5" customWidth="1"/>
  </cols>
  <sheetData>
    <row r="1" spans="2:22" ht="40.9" customHeight="1">
      <c r="B1" s="75" t="s">
        <v>29</v>
      </c>
      <c r="C1" s="76"/>
      <c r="D1" s="76"/>
      <c r="E1"/>
      <c r="G1" s="41"/>
      <c r="V1"/>
    </row>
    <row r="2" spans="3:22" ht="18.75" customHeight="1">
      <c r="C2"/>
      <c r="D2" s="9"/>
      <c r="E2" s="10"/>
      <c r="G2" s="79"/>
      <c r="H2" s="80"/>
      <c r="I2" s="80"/>
      <c r="J2" s="80"/>
      <c r="K2" s="80"/>
      <c r="L2" s="80"/>
      <c r="M2" s="80"/>
      <c r="N2" s="80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4"/>
      <c r="E3" s="74"/>
      <c r="F3" s="74"/>
      <c r="G3" s="80"/>
      <c r="H3" s="80"/>
      <c r="I3" s="80"/>
      <c r="J3" s="80"/>
      <c r="K3" s="80"/>
      <c r="L3" s="80"/>
      <c r="M3" s="80"/>
      <c r="N3" s="80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4"/>
      <c r="E4" s="74"/>
      <c r="F4" s="74"/>
      <c r="G4" s="74"/>
      <c r="H4" s="74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77" t="s">
        <v>2</v>
      </c>
      <c r="H5" s="78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40</v>
      </c>
      <c r="L6" s="34" t="s">
        <v>17</v>
      </c>
      <c r="M6" s="35" t="s">
        <v>18</v>
      </c>
      <c r="N6" s="34" t="s">
        <v>19</v>
      </c>
      <c r="O6" s="32" t="s">
        <v>27</v>
      </c>
      <c r="P6" s="34" t="s">
        <v>20</v>
      </c>
      <c r="Q6" s="32" t="s">
        <v>5</v>
      </c>
      <c r="R6" s="36" t="s">
        <v>6</v>
      </c>
      <c r="S6" s="73" t="s">
        <v>7</v>
      </c>
      <c r="T6" s="73" t="s">
        <v>8</v>
      </c>
      <c r="U6" s="34" t="s">
        <v>21</v>
      </c>
      <c r="V6" s="34" t="s">
        <v>22</v>
      </c>
    </row>
    <row r="7" spans="1:22" ht="105.75" customHeight="1" thickBot="1" thickTop="1">
      <c r="A7" s="20"/>
      <c r="B7" s="42">
        <v>1</v>
      </c>
      <c r="C7" s="43" t="s">
        <v>31</v>
      </c>
      <c r="D7" s="44">
        <v>2</v>
      </c>
      <c r="E7" s="45" t="s">
        <v>26</v>
      </c>
      <c r="F7" s="69" t="s">
        <v>55</v>
      </c>
      <c r="G7" s="117"/>
      <c r="H7" s="46" t="s">
        <v>28</v>
      </c>
      <c r="I7" s="93" t="s">
        <v>39</v>
      </c>
      <c r="J7" s="96" t="s">
        <v>28</v>
      </c>
      <c r="K7" s="99"/>
      <c r="L7" s="105"/>
      <c r="M7" s="108" t="s">
        <v>41</v>
      </c>
      <c r="N7" s="102" t="s">
        <v>42</v>
      </c>
      <c r="O7" s="111" t="s">
        <v>57</v>
      </c>
      <c r="P7" s="47">
        <f>D7*Q7</f>
        <v>4000</v>
      </c>
      <c r="Q7" s="48">
        <v>2000</v>
      </c>
      <c r="R7" s="118"/>
      <c r="S7" s="49">
        <f>D7*R7</f>
        <v>0</v>
      </c>
      <c r="T7" s="50" t="str">
        <f aca="true" t="shared" si="0" ref="T7">IF(ISNUMBER(R7),IF(R7&gt;Q7,"NEVYHOVUJE","VYHOVUJE")," ")</f>
        <v xml:space="preserve"> </v>
      </c>
      <c r="U7" s="114"/>
      <c r="V7" s="90" t="s">
        <v>11</v>
      </c>
    </row>
    <row r="8" spans="1:22" ht="111" customHeight="1" thickBot="1" thickTop="1">
      <c r="A8" s="20"/>
      <c r="B8" s="60">
        <v>2</v>
      </c>
      <c r="C8" s="61" t="s">
        <v>32</v>
      </c>
      <c r="D8" s="62">
        <v>2</v>
      </c>
      <c r="E8" s="63" t="s">
        <v>26</v>
      </c>
      <c r="F8" s="70" t="s">
        <v>54</v>
      </c>
      <c r="G8" s="117"/>
      <c r="H8" s="64" t="s">
        <v>28</v>
      </c>
      <c r="I8" s="94"/>
      <c r="J8" s="97"/>
      <c r="K8" s="100"/>
      <c r="L8" s="106"/>
      <c r="M8" s="109"/>
      <c r="N8" s="103"/>
      <c r="O8" s="112"/>
      <c r="P8" s="65">
        <f>D8*Q8</f>
        <v>1900</v>
      </c>
      <c r="Q8" s="66">
        <v>950</v>
      </c>
      <c r="R8" s="118"/>
      <c r="S8" s="67">
        <f>D8*R8</f>
        <v>0</v>
      </c>
      <c r="T8" s="68" t="str">
        <f aca="true" t="shared" si="1" ref="T8:T14">IF(ISNUMBER(R8),IF(R8&gt;Q8,"NEVYHOVUJE","VYHOVUJE")," ")</f>
        <v xml:space="preserve"> </v>
      </c>
      <c r="U8" s="115"/>
      <c r="V8" s="91"/>
    </row>
    <row r="9" spans="1:22" ht="95.25" customHeight="1" thickBot="1" thickTop="1">
      <c r="A9" s="20"/>
      <c r="B9" s="60">
        <v>3</v>
      </c>
      <c r="C9" s="61" t="s">
        <v>33</v>
      </c>
      <c r="D9" s="62">
        <v>1</v>
      </c>
      <c r="E9" s="63" t="s">
        <v>26</v>
      </c>
      <c r="F9" s="71" t="s">
        <v>53</v>
      </c>
      <c r="G9" s="117"/>
      <c r="H9" s="64" t="s">
        <v>28</v>
      </c>
      <c r="I9" s="94"/>
      <c r="J9" s="97"/>
      <c r="K9" s="100"/>
      <c r="L9" s="106"/>
      <c r="M9" s="109"/>
      <c r="N9" s="103"/>
      <c r="O9" s="112"/>
      <c r="P9" s="65">
        <f>D9*Q9</f>
        <v>6700</v>
      </c>
      <c r="Q9" s="66">
        <v>6700</v>
      </c>
      <c r="R9" s="118"/>
      <c r="S9" s="67">
        <f>D9*R9</f>
        <v>0</v>
      </c>
      <c r="T9" s="68" t="str">
        <f t="shared" si="1"/>
        <v xml:space="preserve"> </v>
      </c>
      <c r="U9" s="115"/>
      <c r="V9" s="91"/>
    </row>
    <row r="10" spans="1:22" ht="119.25" customHeight="1" thickBot="1" thickTop="1">
      <c r="A10" s="20"/>
      <c r="B10" s="60">
        <v>4</v>
      </c>
      <c r="C10" s="61" t="s">
        <v>34</v>
      </c>
      <c r="D10" s="62">
        <v>4</v>
      </c>
      <c r="E10" s="63" t="s">
        <v>26</v>
      </c>
      <c r="F10" s="71" t="s">
        <v>52</v>
      </c>
      <c r="G10" s="117"/>
      <c r="H10" s="64" t="s">
        <v>28</v>
      </c>
      <c r="I10" s="94"/>
      <c r="J10" s="97"/>
      <c r="K10" s="100"/>
      <c r="L10" s="106"/>
      <c r="M10" s="109"/>
      <c r="N10" s="103"/>
      <c r="O10" s="112"/>
      <c r="P10" s="65">
        <f>D10*Q10</f>
        <v>2680</v>
      </c>
      <c r="Q10" s="66">
        <v>670</v>
      </c>
      <c r="R10" s="118"/>
      <c r="S10" s="67">
        <f>D10*R10</f>
        <v>0</v>
      </c>
      <c r="T10" s="68" t="str">
        <f t="shared" si="1"/>
        <v xml:space="preserve"> </v>
      </c>
      <c r="U10" s="115"/>
      <c r="V10" s="91"/>
    </row>
    <row r="11" spans="1:22" ht="121.5" customHeight="1" thickBot="1" thickTop="1">
      <c r="A11" s="20"/>
      <c r="B11" s="60">
        <v>5</v>
      </c>
      <c r="C11" s="61" t="s">
        <v>34</v>
      </c>
      <c r="D11" s="62">
        <v>1</v>
      </c>
      <c r="E11" s="63" t="s">
        <v>26</v>
      </c>
      <c r="F11" s="71" t="s">
        <v>51</v>
      </c>
      <c r="G11" s="117"/>
      <c r="H11" s="64" t="s">
        <v>28</v>
      </c>
      <c r="I11" s="94"/>
      <c r="J11" s="97"/>
      <c r="K11" s="100"/>
      <c r="L11" s="106"/>
      <c r="M11" s="109"/>
      <c r="N11" s="103"/>
      <c r="O11" s="112"/>
      <c r="P11" s="65">
        <f>D11*Q11</f>
        <v>670</v>
      </c>
      <c r="Q11" s="66">
        <v>670</v>
      </c>
      <c r="R11" s="118"/>
      <c r="S11" s="67">
        <f>D11*R11</f>
        <v>0</v>
      </c>
      <c r="T11" s="68" t="str">
        <f t="shared" si="1"/>
        <v xml:space="preserve"> </v>
      </c>
      <c r="U11" s="115"/>
      <c r="V11" s="91"/>
    </row>
    <row r="12" spans="1:22" ht="122.25" customHeight="1" thickBot="1" thickTop="1">
      <c r="A12" s="20"/>
      <c r="B12" s="60">
        <v>6</v>
      </c>
      <c r="C12" s="61" t="s">
        <v>34</v>
      </c>
      <c r="D12" s="62">
        <v>1</v>
      </c>
      <c r="E12" s="63" t="s">
        <v>26</v>
      </c>
      <c r="F12" s="71" t="s">
        <v>50</v>
      </c>
      <c r="G12" s="117"/>
      <c r="H12" s="64" t="s">
        <v>28</v>
      </c>
      <c r="I12" s="94"/>
      <c r="J12" s="97"/>
      <c r="K12" s="100"/>
      <c r="L12" s="106"/>
      <c r="M12" s="109"/>
      <c r="N12" s="103"/>
      <c r="O12" s="112"/>
      <c r="P12" s="65">
        <f>D12*Q12</f>
        <v>670</v>
      </c>
      <c r="Q12" s="66">
        <v>670</v>
      </c>
      <c r="R12" s="118"/>
      <c r="S12" s="67">
        <f>D12*R12</f>
        <v>0</v>
      </c>
      <c r="T12" s="68" t="str">
        <f t="shared" si="1"/>
        <v xml:space="preserve"> </v>
      </c>
      <c r="U12" s="115"/>
      <c r="V12" s="91"/>
    </row>
    <row r="13" spans="1:22" ht="99" customHeight="1" thickBot="1" thickTop="1">
      <c r="A13" s="20"/>
      <c r="B13" s="60">
        <v>7</v>
      </c>
      <c r="C13" s="61" t="s">
        <v>35</v>
      </c>
      <c r="D13" s="62">
        <v>2</v>
      </c>
      <c r="E13" s="63" t="s">
        <v>26</v>
      </c>
      <c r="F13" s="71" t="s">
        <v>49</v>
      </c>
      <c r="G13" s="117"/>
      <c r="H13" s="64" t="s">
        <v>28</v>
      </c>
      <c r="I13" s="94"/>
      <c r="J13" s="97"/>
      <c r="K13" s="100"/>
      <c r="L13" s="106"/>
      <c r="M13" s="109"/>
      <c r="N13" s="103"/>
      <c r="O13" s="112"/>
      <c r="P13" s="65">
        <f>D13*Q13</f>
        <v>2400</v>
      </c>
      <c r="Q13" s="66">
        <v>1200</v>
      </c>
      <c r="R13" s="118"/>
      <c r="S13" s="67">
        <f>D13*R13</f>
        <v>0</v>
      </c>
      <c r="T13" s="68" t="str">
        <f t="shared" si="1"/>
        <v xml:space="preserve"> </v>
      </c>
      <c r="U13" s="115"/>
      <c r="V13" s="91"/>
    </row>
    <row r="14" spans="1:22" ht="27" customHeight="1" thickBot="1" thickTop="1">
      <c r="A14" s="20"/>
      <c r="B14" s="60">
        <v>8</v>
      </c>
      <c r="C14" s="61" t="s">
        <v>43</v>
      </c>
      <c r="D14" s="62">
        <v>2</v>
      </c>
      <c r="E14" s="63" t="s">
        <v>26</v>
      </c>
      <c r="F14" s="71" t="s">
        <v>44</v>
      </c>
      <c r="G14" s="117"/>
      <c r="H14" s="64" t="s">
        <v>28</v>
      </c>
      <c r="I14" s="94"/>
      <c r="J14" s="97"/>
      <c r="K14" s="100"/>
      <c r="L14" s="106"/>
      <c r="M14" s="109"/>
      <c r="N14" s="103"/>
      <c r="O14" s="112"/>
      <c r="P14" s="65">
        <f>D14*Q14</f>
        <v>500</v>
      </c>
      <c r="Q14" s="66">
        <v>250</v>
      </c>
      <c r="R14" s="118"/>
      <c r="S14" s="67">
        <f>D14*R14</f>
        <v>0</v>
      </c>
      <c r="T14" s="68" t="str">
        <f t="shared" si="1"/>
        <v xml:space="preserve"> </v>
      </c>
      <c r="U14" s="115"/>
      <c r="V14" s="91"/>
    </row>
    <row r="15" spans="1:22" ht="27" customHeight="1" thickBot="1" thickTop="1">
      <c r="A15" s="20"/>
      <c r="B15" s="60">
        <v>9</v>
      </c>
      <c r="C15" s="61" t="s">
        <v>36</v>
      </c>
      <c r="D15" s="62">
        <v>24</v>
      </c>
      <c r="E15" s="63" t="s">
        <v>26</v>
      </c>
      <c r="F15" s="71" t="s">
        <v>45</v>
      </c>
      <c r="G15" s="117"/>
      <c r="H15" s="64" t="s">
        <v>28</v>
      </c>
      <c r="I15" s="94"/>
      <c r="J15" s="97"/>
      <c r="K15" s="100"/>
      <c r="L15" s="106"/>
      <c r="M15" s="109"/>
      <c r="N15" s="103"/>
      <c r="O15" s="112"/>
      <c r="P15" s="65">
        <f>D15*Q15</f>
        <v>600</v>
      </c>
      <c r="Q15" s="66">
        <v>25</v>
      </c>
      <c r="R15" s="118"/>
      <c r="S15" s="67">
        <f>D15*R15</f>
        <v>0</v>
      </c>
      <c r="T15" s="68" t="str">
        <f aca="true" t="shared" si="2" ref="T15:T17">IF(ISNUMBER(R15),IF(R15&gt;Q15,"NEVYHOVUJE","VYHOVUJE")," ")</f>
        <v xml:space="preserve"> </v>
      </c>
      <c r="U15" s="115"/>
      <c r="V15" s="91"/>
    </row>
    <row r="16" spans="1:22" ht="27" customHeight="1" thickBot="1" thickTop="1">
      <c r="A16" s="20"/>
      <c r="B16" s="60">
        <v>10</v>
      </c>
      <c r="C16" s="61" t="s">
        <v>46</v>
      </c>
      <c r="D16" s="62">
        <v>2</v>
      </c>
      <c r="E16" s="63" t="s">
        <v>26</v>
      </c>
      <c r="F16" s="71" t="s">
        <v>47</v>
      </c>
      <c r="G16" s="117"/>
      <c r="H16" s="64" t="s">
        <v>28</v>
      </c>
      <c r="I16" s="94"/>
      <c r="J16" s="97"/>
      <c r="K16" s="100"/>
      <c r="L16" s="106"/>
      <c r="M16" s="109"/>
      <c r="N16" s="103"/>
      <c r="O16" s="112"/>
      <c r="P16" s="65">
        <f>D16*Q16</f>
        <v>1700</v>
      </c>
      <c r="Q16" s="66">
        <v>850</v>
      </c>
      <c r="R16" s="118"/>
      <c r="S16" s="67">
        <f>D16*R16</f>
        <v>0</v>
      </c>
      <c r="T16" s="68" t="str">
        <f t="shared" si="2"/>
        <v xml:space="preserve"> </v>
      </c>
      <c r="U16" s="115"/>
      <c r="V16" s="91"/>
    </row>
    <row r="17" spans="1:22" ht="27" customHeight="1" thickBot="1" thickTop="1">
      <c r="A17" s="20"/>
      <c r="B17" s="60">
        <v>11</v>
      </c>
      <c r="C17" s="61" t="s">
        <v>37</v>
      </c>
      <c r="D17" s="62">
        <v>1</v>
      </c>
      <c r="E17" s="63" t="s">
        <v>26</v>
      </c>
      <c r="F17" s="71" t="s">
        <v>48</v>
      </c>
      <c r="G17" s="117"/>
      <c r="H17" s="64" t="s">
        <v>28</v>
      </c>
      <c r="I17" s="94"/>
      <c r="J17" s="97"/>
      <c r="K17" s="100"/>
      <c r="L17" s="106"/>
      <c r="M17" s="109"/>
      <c r="N17" s="103"/>
      <c r="O17" s="112"/>
      <c r="P17" s="65">
        <f>D17*Q17</f>
        <v>4600</v>
      </c>
      <c r="Q17" s="66">
        <v>4600</v>
      </c>
      <c r="R17" s="118"/>
      <c r="S17" s="67">
        <f>D17*R17</f>
        <v>0</v>
      </c>
      <c r="T17" s="68" t="str">
        <f t="shared" si="2"/>
        <v xml:space="preserve"> </v>
      </c>
      <c r="U17" s="115"/>
      <c r="V17" s="91"/>
    </row>
    <row r="18" spans="1:22" ht="146.25" customHeight="1" thickBot="1" thickTop="1">
      <c r="A18" s="20"/>
      <c r="B18" s="51">
        <v>12</v>
      </c>
      <c r="C18" s="52" t="s">
        <v>38</v>
      </c>
      <c r="D18" s="53">
        <v>1</v>
      </c>
      <c r="E18" s="54" t="s">
        <v>26</v>
      </c>
      <c r="F18" s="72" t="s">
        <v>56</v>
      </c>
      <c r="G18" s="117"/>
      <c r="H18" s="55" t="s">
        <v>28</v>
      </c>
      <c r="I18" s="95"/>
      <c r="J18" s="98"/>
      <c r="K18" s="101"/>
      <c r="L18" s="107"/>
      <c r="M18" s="110"/>
      <c r="N18" s="104"/>
      <c r="O18" s="113"/>
      <c r="P18" s="56">
        <f>D18*Q18</f>
        <v>1350</v>
      </c>
      <c r="Q18" s="57">
        <v>1350</v>
      </c>
      <c r="R18" s="118"/>
      <c r="S18" s="58">
        <f>D18*R18</f>
        <v>0</v>
      </c>
      <c r="T18" s="59" t="str">
        <f aca="true" t="shared" si="3" ref="T18">IF(ISNUMBER(R18),IF(R18&gt;Q18,"NEVYHOVUJE","VYHOVUJE")," ")</f>
        <v xml:space="preserve"> </v>
      </c>
      <c r="U18" s="116"/>
      <c r="V18" s="92"/>
    </row>
    <row r="19" spans="3:16" ht="17.45" customHeight="1" thickBot="1" thickTop="1">
      <c r="C19"/>
      <c r="D19"/>
      <c r="E19"/>
      <c r="F19"/>
      <c r="G19"/>
      <c r="H19"/>
      <c r="I19"/>
      <c r="J19"/>
      <c r="N19"/>
      <c r="O19"/>
      <c r="P19"/>
    </row>
    <row r="20" spans="2:22" ht="51.75" customHeight="1" thickBot="1" thickTop="1">
      <c r="B20" s="88" t="s">
        <v>25</v>
      </c>
      <c r="C20" s="88"/>
      <c r="D20" s="88"/>
      <c r="E20" s="88"/>
      <c r="F20" s="88"/>
      <c r="G20" s="88"/>
      <c r="H20" s="40"/>
      <c r="I20" s="40"/>
      <c r="J20" s="21"/>
      <c r="K20" s="21"/>
      <c r="L20" s="6"/>
      <c r="M20" s="6"/>
      <c r="N20" s="6"/>
      <c r="O20" s="22"/>
      <c r="P20" s="22"/>
      <c r="Q20" s="23" t="s">
        <v>9</v>
      </c>
      <c r="R20" s="85" t="s">
        <v>10</v>
      </c>
      <c r="S20" s="86"/>
      <c r="T20" s="87"/>
      <c r="U20" s="24"/>
      <c r="V20" s="25"/>
    </row>
    <row r="21" spans="2:20" ht="50.45" customHeight="1" thickBot="1" thickTop="1">
      <c r="B21" s="89"/>
      <c r="C21" s="89"/>
      <c r="D21" s="89"/>
      <c r="E21" s="89"/>
      <c r="F21" s="89"/>
      <c r="G21" s="89"/>
      <c r="H21" s="89"/>
      <c r="I21" s="26"/>
      <c r="L21" s="9"/>
      <c r="M21" s="9"/>
      <c r="N21" s="9"/>
      <c r="O21" s="27"/>
      <c r="P21" s="27"/>
      <c r="Q21" s="28">
        <f>SUM(P7:P18)</f>
        <v>27770</v>
      </c>
      <c r="R21" s="82">
        <f>SUM(S7:S18)</f>
        <v>0</v>
      </c>
      <c r="S21" s="83"/>
      <c r="T21" s="84"/>
    </row>
    <row r="22" spans="2:19" ht="15.75" thickTop="1">
      <c r="B22" s="81" t="s">
        <v>30</v>
      </c>
      <c r="C22" s="81"/>
      <c r="D22" s="81"/>
      <c r="E22" s="81"/>
      <c r="F22" s="81"/>
      <c r="G22" s="81"/>
      <c r="H22" s="74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2:19" ht="15">
      <c r="B23" s="39"/>
      <c r="C23" s="39"/>
      <c r="D23" s="39"/>
      <c r="E23" s="39"/>
      <c r="F23" s="39"/>
      <c r="G23" s="74"/>
      <c r="H23" s="74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2:19" ht="15">
      <c r="B24" s="39"/>
      <c r="C24" s="39"/>
      <c r="D24" s="39"/>
      <c r="E24" s="39"/>
      <c r="F24" s="39"/>
      <c r="G24" s="74"/>
      <c r="H24" s="74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2:19" ht="15">
      <c r="B25" s="39"/>
      <c r="C25" s="39"/>
      <c r="D25" s="39"/>
      <c r="E25" s="39"/>
      <c r="F25" s="39"/>
      <c r="G25" s="74"/>
      <c r="H25" s="74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74"/>
      <c r="H26" s="74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8:19" ht="19.9" customHeight="1">
      <c r="H27" s="30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74"/>
      <c r="H28" s="74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74"/>
      <c r="H29" s="74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74"/>
      <c r="H30" s="74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74"/>
      <c r="H31" s="74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74"/>
      <c r="H32" s="74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74"/>
      <c r="H33" s="74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74"/>
      <c r="H34" s="74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74"/>
      <c r="H35" s="74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74"/>
      <c r="H36" s="74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74"/>
      <c r="H37" s="74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74"/>
      <c r="H38" s="74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74"/>
      <c r="H39" s="74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74"/>
      <c r="H40" s="74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74"/>
      <c r="H41" s="74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74"/>
      <c r="H42" s="74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74"/>
      <c r="H43" s="74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74"/>
      <c r="H44" s="74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74"/>
      <c r="H45" s="74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74"/>
      <c r="H46" s="74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74"/>
      <c r="H47" s="74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74"/>
      <c r="H48" s="74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74"/>
      <c r="H49" s="74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74"/>
      <c r="H50" s="74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74"/>
      <c r="H51" s="74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74"/>
      <c r="H52" s="74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74"/>
      <c r="H53" s="74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74"/>
      <c r="H54" s="74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74"/>
      <c r="H55" s="74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74"/>
      <c r="H56" s="74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74"/>
      <c r="H57" s="74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74"/>
      <c r="H58" s="74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74"/>
      <c r="H59" s="74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74"/>
      <c r="H60" s="74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74"/>
      <c r="H61" s="74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74"/>
      <c r="H62" s="74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74"/>
      <c r="H63" s="74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74"/>
      <c r="H64" s="74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74"/>
      <c r="H65" s="74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74"/>
      <c r="H66" s="74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74"/>
      <c r="H67" s="74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74"/>
      <c r="H68" s="74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74"/>
      <c r="H69" s="74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74"/>
      <c r="H70" s="74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74"/>
      <c r="H71" s="74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74"/>
      <c r="H72" s="74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74"/>
      <c r="H73" s="74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74"/>
      <c r="H74" s="74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74"/>
      <c r="H75" s="74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74"/>
      <c r="H76" s="74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74"/>
      <c r="H77" s="74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74"/>
      <c r="H78" s="74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74"/>
      <c r="H79" s="74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74"/>
      <c r="H80" s="74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74"/>
      <c r="H81" s="74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74"/>
      <c r="H82" s="74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74"/>
      <c r="H83" s="74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74"/>
      <c r="H84" s="74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74"/>
      <c r="H85" s="74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74"/>
      <c r="H86" s="74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74"/>
      <c r="H87" s="74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74"/>
      <c r="H88" s="74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74"/>
      <c r="H89" s="74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74"/>
      <c r="H90" s="74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74"/>
      <c r="H91" s="74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74"/>
      <c r="H92" s="74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74"/>
      <c r="H93" s="74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74"/>
      <c r="H94" s="74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74"/>
      <c r="H95" s="74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74"/>
      <c r="H96" s="74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74"/>
      <c r="H97" s="74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74"/>
      <c r="H98" s="74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74"/>
      <c r="H99" s="74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74"/>
      <c r="H100" s="74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74"/>
      <c r="H101" s="74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74"/>
      <c r="H102" s="74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74"/>
      <c r="H103" s="74"/>
      <c r="I103" s="11"/>
      <c r="J103" s="11"/>
      <c r="K103" s="11"/>
      <c r="L103" s="11"/>
      <c r="M103" s="11"/>
      <c r="N103" s="5"/>
      <c r="O103" s="5"/>
      <c r="P103" s="5"/>
      <c r="Q103" s="11"/>
      <c r="R103" s="11"/>
      <c r="S103" s="11"/>
    </row>
    <row r="104" spans="3:19" ht="19.9" customHeight="1">
      <c r="C104" s="21"/>
      <c r="D104" s="29"/>
      <c r="E104" s="21"/>
      <c r="F104" s="21"/>
      <c r="G104" s="74"/>
      <c r="H104" s="74"/>
      <c r="I104" s="11"/>
      <c r="J104" s="11"/>
      <c r="K104" s="11"/>
      <c r="L104" s="11"/>
      <c r="M104" s="11"/>
      <c r="N104" s="5"/>
      <c r="O104" s="5"/>
      <c r="P104" s="5"/>
      <c r="Q104" s="11"/>
      <c r="R104" s="11"/>
      <c r="S104" s="11"/>
    </row>
    <row r="105" spans="3:19" ht="19.9" customHeight="1">
      <c r="C105" s="21"/>
      <c r="D105" s="29"/>
      <c r="E105" s="21"/>
      <c r="F105" s="21"/>
      <c r="G105" s="74"/>
      <c r="H105" s="74"/>
      <c r="I105" s="11"/>
      <c r="J105" s="11"/>
      <c r="K105" s="11"/>
      <c r="L105" s="11"/>
      <c r="M105" s="11"/>
      <c r="N105" s="5"/>
      <c r="O105" s="5"/>
      <c r="P105" s="5"/>
      <c r="Q105" s="11"/>
      <c r="R105" s="11"/>
      <c r="S105" s="11"/>
    </row>
    <row r="106" spans="3:19" ht="19.9" customHeight="1">
      <c r="C106" s="21"/>
      <c r="D106" s="29"/>
      <c r="E106" s="21"/>
      <c r="F106" s="21"/>
      <c r="G106" s="74"/>
      <c r="H106" s="74"/>
      <c r="I106" s="11"/>
      <c r="J106" s="11"/>
      <c r="K106" s="11"/>
      <c r="L106" s="11"/>
      <c r="M106" s="11"/>
      <c r="N106" s="5"/>
      <c r="O106" s="5"/>
      <c r="P106" s="5"/>
      <c r="Q106" s="11"/>
      <c r="R106" s="11"/>
      <c r="S106" s="11"/>
    </row>
    <row r="107" spans="3:16" ht="19.9" customHeight="1">
      <c r="C107" s="21"/>
      <c r="D107" s="29"/>
      <c r="E107" s="21"/>
      <c r="F107" s="21"/>
      <c r="G107" s="74"/>
      <c r="H107" s="74"/>
      <c r="I107" s="11"/>
      <c r="J107" s="11"/>
      <c r="K107" s="11"/>
      <c r="L107" s="11"/>
      <c r="M107" s="11"/>
      <c r="N107" s="5"/>
      <c r="O107" s="5"/>
      <c r="P107" s="5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9.9" customHeight="1">
      <c r="C111"/>
      <c r="E111"/>
      <c r="F111"/>
      <c r="J111"/>
    </row>
    <row r="112" spans="3:10" ht="19.9" customHeight="1">
      <c r="C112"/>
      <c r="E112"/>
      <c r="F112"/>
      <c r="J112"/>
    </row>
    <row r="113" spans="3:10" ht="19.9" customHeight="1">
      <c r="C113"/>
      <c r="E113"/>
      <c r="F113"/>
      <c r="J113"/>
    </row>
    <row r="114" spans="3:10" ht="19.9" customHeight="1">
      <c r="C114"/>
      <c r="E114"/>
      <c r="F114"/>
      <c r="J114"/>
    </row>
    <row r="115" spans="3:10" ht="19.9" customHeight="1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  <row r="236" spans="3:10" ht="15">
      <c r="C236"/>
      <c r="E236"/>
      <c r="F236"/>
      <c r="J236"/>
    </row>
    <row r="237" spans="3:10" ht="15">
      <c r="C237"/>
      <c r="E237"/>
      <c r="F237"/>
      <c r="J237"/>
    </row>
    <row r="238" spans="3:10" ht="15">
      <c r="C238"/>
      <c r="E238"/>
      <c r="F238"/>
      <c r="J238"/>
    </row>
  </sheetData>
  <sheetProtection algorithmName="SHA-512" hashValue="1AxC6R7VgPVjRTmsc6C8FLo1H9SHTdW10sjwANsJBHM4eeGRoYADxFngpAn21cJXiRWUGvKkAOk0e4kMRCM/SQ==" saltValue="psLZM7OQZ7QofGqiBWZyGw==" spinCount="100000" sheet="1" objects="1" scenarios="1"/>
  <mergeCells count="17">
    <mergeCell ref="V7:V18"/>
    <mergeCell ref="I7:I18"/>
    <mergeCell ref="J7:J18"/>
    <mergeCell ref="K7:K18"/>
    <mergeCell ref="L7:L18"/>
    <mergeCell ref="M7:M18"/>
    <mergeCell ref="N7:N18"/>
    <mergeCell ref="O7:O18"/>
    <mergeCell ref="U7:U18"/>
    <mergeCell ref="B1:D1"/>
    <mergeCell ref="G5:H5"/>
    <mergeCell ref="G2:N3"/>
    <mergeCell ref="B22:G22"/>
    <mergeCell ref="R21:T21"/>
    <mergeCell ref="R20:T20"/>
    <mergeCell ref="B20:G20"/>
    <mergeCell ref="B21:H21"/>
  </mergeCells>
  <conditionalFormatting sqref="B7:B18 D7:D18">
    <cfRule type="containsBlanks" priority="96" dxfId="7">
      <formula>LEN(TRIM(B7))=0</formula>
    </cfRule>
  </conditionalFormatting>
  <conditionalFormatting sqref="B7:B18">
    <cfRule type="cellIs" priority="93" dxfId="6" operator="greaterThanOrEqual">
      <formula>1</formula>
    </cfRule>
  </conditionalFormatting>
  <conditionalFormatting sqref="R7:R18 G7:H18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8">
    <cfRule type="notContainsBlanks" priority="69" dxfId="2">
      <formula>LEN(TRIM(G7))&gt;0</formula>
    </cfRule>
  </conditionalFormatting>
  <conditionalFormatting sqref="T7:T18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8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2024-03-28T10:36:28Z</cp:lastPrinted>
  <dcterms:created xsi:type="dcterms:W3CDTF">2014-03-05T12:43:32Z</dcterms:created>
  <dcterms:modified xsi:type="dcterms:W3CDTF">2024-04-17T08:12:58Z</dcterms:modified>
  <cp:category/>
  <cp:version/>
  <cp:contentType/>
  <cp:contentStatus/>
  <cp:revision>3</cp:revision>
</cp:coreProperties>
</file>