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technika'!$B$1:$V$21</definedName>
  </definedNames>
  <calcPr calcId="191029"/>
  <extLst/>
</workbook>
</file>

<file path=xl/sharedStrings.xml><?xml version="1.0" encoding="utf-8"?>
<sst xmlns="http://schemas.openxmlformats.org/spreadsheetml/2006/main" count="111" uniqueCount="73">
  <si>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</si>
  <si>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</si>
  <si>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</si>
  <si>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</si>
  <si>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</si>
  <si>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</si>
  <si>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</si>
  <si>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</si>
  <si>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</si>
  <si>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</si>
  <si>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</si>
  <si>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30211200-3 - Technické vybavení pro hlavní počítače </t>
  </si>
  <si>
    <t>30231310-3 - Ploché monitory</t>
  </si>
  <si>
    <t xml:space="preserve">30233132-5 - Diskové jednotky </t>
  </si>
  <si>
    <t>30233180-6 - Archivační zařízení flash paměť</t>
  </si>
  <si>
    <t>30236000-2 - Různé počítačové vybavení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</si>
  <si>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</si>
  <si>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</si>
  <si>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</si>
  <si>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</si>
  <si>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</si>
  <si>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</si>
  <si>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</si>
  <si>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</si>
  <si>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</si>
  <si>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</si>
  <si>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</si>
  <si>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</si>
  <si>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</si>
  <si>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</si>
  <si>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</si>
  <si>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</si>
  <si>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</si>
  <si>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</si>
  <si>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V případě, že se dodavatel při předání zboží na některá uvedená tel. čísla nedovolá, bude v takovém případě volat tel. 377 631 320.</t>
  </si>
  <si>
    <t xml:space="preserve">Příloha č. 2 Kupní smlouvy - technická specifikace
Výpočetní technika (III.) 054 - 2024 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</si>
  <si>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</si>
  <si>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</si>
  <si>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</si>
  <si>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</si>
  <si>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>21 dní</t>
  </si>
  <si>
    <t>doc. Ing. Martin Januška, Ph.D.,
Tel.: 37763 3623</t>
  </si>
  <si>
    <t>Univerzitní 22, 
301 00 Plzeň,
Fakulta ekonomická - Katedra podnikové ekonomiky a managementu,
místnost UK 418</t>
  </si>
  <si>
    <t>Chladící podložka pod notebook</t>
  </si>
  <si>
    <t>USB flash disk</t>
  </si>
  <si>
    <t>Adaptér</t>
  </si>
  <si>
    <t>Kabel</t>
  </si>
  <si>
    <t>Set klávesnice + myš</t>
  </si>
  <si>
    <t>Drátová myš</t>
  </si>
  <si>
    <t>mat.</t>
  </si>
  <si>
    <t>TZ256323 Picek</t>
  </si>
  <si>
    <t>TZ254167 Filip Polák,   UC455</t>
  </si>
  <si>
    <t>Ing. Jaroslav Šebesta,
Tel.: 37763 2131</t>
  </si>
  <si>
    <t>Technická 8, 
301 00 Plzeň 3, 
Fakulta aplikovaných věd - Katedra kybernetiky,
místnost UC 431</t>
  </si>
  <si>
    <t>Chladící deska pod notebook 15,6".
Nastavitelná výška.
Aktivní chlazení.
Konstrukce kov nebo kov + plast.</t>
  </si>
  <si>
    <t>Monitor 27"</t>
  </si>
  <si>
    <t>Úhlopříčka 27".
Rozlišení minimálně 1440p.
Jas min. 350 cd/m2.
Antireflexní povrch.
Konektory min.: HDMI a USB-C. 
Umožňuje nabíjení z USB-C.</t>
  </si>
  <si>
    <t>Set bezdrátové klávesnice a myši.
Klávesnice membránová CZ layout.
Myš optická, rozlišení min. 1600 DPI, ergonomické provedení, 7 tlačítek + mechanické kolečko.
Rozhraní 2,4 GHz a Bluetooth 5.0.</t>
  </si>
  <si>
    <t>Optická myš, DPI min. 1000, drátová USB, minimálně levé, pravé a rolovací tlačítko.
Hmotnost max. 90 g</t>
  </si>
  <si>
    <t>USB-C to HDMI 4K 60Hz, 1 m.</t>
  </si>
  <si>
    <t>Bezdrátová myš optická</t>
  </si>
  <si>
    <t>Hana Menclová, 
Tel.: 37763 4853, 
602 167 797</t>
  </si>
  <si>
    <t>Kollárova 19,
301 00 Plzeň,
Správa kolejí a menz,
místnost KO 222</t>
  </si>
  <si>
    <t>USB nano přijímač, ergonomický design, možnost používání bez podložky.
Min. 6 tlačítek celkem a rozlišení min. 1600 DPI, možnost tlačítkem přepínat DPI.
Napájení na AAA baterie, které jsou součástí balení.</t>
  </si>
  <si>
    <t>Dokovací stanice pro MacBook Air M1</t>
  </si>
  <si>
    <t>Ing. Simona Houdková,
Tel.: 608 551 815,
37763 3601</t>
  </si>
  <si>
    <t>Univerzitní 22,
301 00 Plzeň,
Fakulta ekonomická - Katedra podnikové ekonomiky a managementu,
místnost UK 412</t>
  </si>
  <si>
    <t>Propojení s notebookem: Thunderbolt 4.
Podpora Power Delivery s výkonem až 100W.
Kompatibilní s notebookem Apple MacBook Air M1 (2020).
Konektory:
1x RJ-45 Gigabit Ethernet
min. 2x USB-A – USB 3.2.Gen 2 10Gbps
min. 1x USB-C – USB 3.2.Gen 2 10Gbps 
min. 1x USB-C – PD 100W
min. 2x HDMI 2.0 – z toho min 1x 4K@60Hz a 1x 4K@30Hz.</t>
  </si>
  <si>
    <t>Flash disk min. 128 GB.
Hliníkové pouzdro.
3D NAND moduly.
USB 3.2, USB Type-A + Type-C.
Rychlost čtení/zápis min. 400 Mbps.</t>
  </si>
  <si>
    <r>
      <rPr>
        <sz val="11"/>
        <rFont val="Calibri"/>
        <family val="2"/>
        <scheme val="minor"/>
      </rPr>
      <t>Interní SSD disk.</t>
    </r>
    <r>
      <rPr>
        <sz val="11"/>
        <color theme="1"/>
        <rFont val="Calibri"/>
        <family val="2"/>
        <scheme val="minor"/>
      </rPr>
      <t xml:space="preserve">
Formát disku: M.2.
Rozhraní: Pcle 4.0 x4 NVMe.
Kapacita: min. 2TB.
Technologie flash paměti TLC.
Hmotnost max. 15 g.
Maximální rychlost čtení min. 7 300 MB/s.
Maximální rychlost zápisu min. 6 900 MB/s.</t>
    </r>
  </si>
  <si>
    <t>Interní disk - 2T</t>
  </si>
  <si>
    <t>USB3 - USB-C. Redukce, F/M.</t>
  </si>
  <si>
    <t>USB-C na Micro USB-B 3.2 Gen 1. 
Délka kabelu 0,5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</si>
</sst>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5" fillId="6" borderId="7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3" fontId="0" fillId="4" borderId="17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5" borderId="18" xfId="0" applyFont="1" applyFill="1" applyBorder="1" applyAlignment="1">
      <alignment horizontal="left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164" fontId="11" fillId="5" borderId="18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7"/>
  <sheetViews>
    <sheetView tabSelected="1" zoomScale="60" zoomScaleNormal="60" workbookViewId="0" topLeftCell="A1">
      <selection activeCell="H9" sqref="H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91.421875" style="1" customWidth="1"/>
    <col min="7" max="7" width="31.140625" style="4" customWidth="1"/>
    <col min="8" max="8" width="23.421875" style="4" customWidth="1"/>
    <col min="9" max="9" width="24.8515625" style="4" customWidth="1"/>
    <col min="10" max="10" width="16.140625" style="1" customWidth="1"/>
    <col min="11" max="11" width="29.7109375" style="0" hidden="1" customWidth="1"/>
    <col min="12" max="12" width="27.7109375" style="0" customWidth="1"/>
    <col min="13" max="13" width="32.8515625" style="0" customWidth="1"/>
    <col min="14" max="14" width="38.421875" style="4" customWidth="1"/>
    <col min="15" max="15" width="24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00390625" style="5" customWidth="1"/>
  </cols>
  <sheetData>
    <row r="1" spans="2:22" ht="40.9" customHeight="1">
      <c r="B1" s="153" t="s">
        <v>35</v>
      </c>
      <c r="C1" s="154"/>
      <c r="D1" s="154"/>
      <c r="E1"/>
      <c r="G1" s="41"/>
      <c r="V1"/>
    </row>
    <row r="2" spans="3:22" ht="18.75" customHeight="1">
      <c r="C2"/>
      <c r="D2" s="9"/>
      <c r="E2" s="10"/>
      <c r="G2" s="157"/>
      <c r="H2" s="158"/>
      <c r="I2" s="158"/>
      <c r="J2" s="158"/>
      <c r="K2" s="158"/>
      <c r="L2" s="158"/>
      <c r="M2" s="158"/>
      <c r="N2" s="15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31"/>
      <c r="E3" s="131"/>
      <c r="F3" s="131"/>
      <c r="G3" s="158"/>
      <c r="H3" s="158"/>
      <c r="I3" s="158"/>
      <c r="J3" s="158"/>
      <c r="K3" s="158"/>
      <c r="L3" s="158"/>
      <c r="M3" s="158"/>
      <c r="N3" s="15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31"/>
      <c r="E4" s="131"/>
      <c r="F4" s="131"/>
      <c r="G4" s="131"/>
      <c r="H4" s="13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55" t="s">
        <v>2</v>
      </c>
      <c r="H5" s="15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18</v>
      </c>
      <c r="D6" s="32" t="s">
        <v>4</v>
      </c>
      <c r="E6" s="32" t="s">
        <v>19</v>
      </c>
      <c r="F6" s="32" t="s">
        <v>20</v>
      </c>
      <c r="G6" s="37" t="s">
        <v>29</v>
      </c>
      <c r="H6" s="38" t="s">
        <v>30</v>
      </c>
      <c r="I6" s="33" t="s">
        <v>21</v>
      </c>
      <c r="J6" s="32" t="s">
        <v>22</v>
      </c>
      <c r="K6" s="32" t="s">
        <v>39</v>
      </c>
      <c r="L6" s="34" t="s">
        <v>23</v>
      </c>
      <c r="M6" s="35" t="s">
        <v>24</v>
      </c>
      <c r="N6" s="34" t="s">
        <v>25</v>
      </c>
      <c r="O6" s="32" t="s">
        <v>37</v>
      </c>
      <c r="P6" s="34" t="s">
        <v>26</v>
      </c>
      <c r="Q6" s="32" t="s">
        <v>5</v>
      </c>
      <c r="R6" s="36" t="s">
        <v>6</v>
      </c>
      <c r="S6" s="130" t="s">
        <v>7</v>
      </c>
      <c r="T6" s="130" t="s">
        <v>8</v>
      </c>
      <c r="U6" s="34" t="s">
        <v>27</v>
      </c>
      <c r="V6" s="34" t="s">
        <v>28</v>
      </c>
    </row>
    <row r="7" spans="1:22" ht="159" customHeight="1" thickBot="1" thickTop="1">
      <c r="A7" s="20"/>
      <c r="B7" s="62">
        <v>1</v>
      </c>
      <c r="C7" s="63" t="s">
        <v>70</v>
      </c>
      <c r="D7" s="64">
        <v>4</v>
      </c>
      <c r="E7" s="65" t="s">
        <v>33</v>
      </c>
      <c r="F7" s="128" t="s">
        <v>69</v>
      </c>
      <c r="G7" s="168"/>
      <c r="H7" s="66" t="s">
        <v>38</v>
      </c>
      <c r="I7" s="67" t="s">
        <v>36</v>
      </c>
      <c r="J7" s="68" t="s">
        <v>38</v>
      </c>
      <c r="K7" s="69"/>
      <c r="L7" s="70"/>
      <c r="M7" s="78" t="s">
        <v>41</v>
      </c>
      <c r="N7" s="78" t="s">
        <v>42</v>
      </c>
      <c r="O7" s="71" t="s">
        <v>40</v>
      </c>
      <c r="P7" s="72">
        <f>D7*Q7</f>
        <v>16400</v>
      </c>
      <c r="Q7" s="73">
        <v>4100</v>
      </c>
      <c r="R7" s="170"/>
      <c r="S7" s="74">
        <f>D7*R7</f>
        <v>0</v>
      </c>
      <c r="T7" s="75" t="str">
        <f aca="true" t="shared" si="0" ref="T7">IF(ISNUMBER(R7),IF(R7&gt;Q7,"NEVYHOVUJE","VYHOVUJE")," ")</f>
        <v xml:space="preserve"> </v>
      </c>
      <c r="U7" s="76"/>
      <c r="V7" s="77" t="s">
        <v>13</v>
      </c>
    </row>
    <row r="8" spans="1:22" ht="75.75" customHeight="1" thickBot="1" thickTop="1">
      <c r="A8" s="20"/>
      <c r="B8" s="52">
        <v>2</v>
      </c>
      <c r="C8" s="53" t="s">
        <v>43</v>
      </c>
      <c r="D8" s="54">
        <v>1</v>
      </c>
      <c r="E8" s="55" t="s">
        <v>33</v>
      </c>
      <c r="F8" s="79" t="s">
        <v>54</v>
      </c>
      <c r="G8" s="168"/>
      <c r="H8" s="56" t="s">
        <v>38</v>
      </c>
      <c r="I8" s="159" t="s">
        <v>36</v>
      </c>
      <c r="J8" s="162" t="s">
        <v>38</v>
      </c>
      <c r="K8" s="165"/>
      <c r="L8" s="150"/>
      <c r="M8" s="147" t="s">
        <v>52</v>
      </c>
      <c r="N8" s="147" t="s">
        <v>53</v>
      </c>
      <c r="O8" s="132" t="s">
        <v>40</v>
      </c>
      <c r="P8" s="57">
        <f>D8*Q8</f>
        <v>1000</v>
      </c>
      <c r="Q8" s="58">
        <v>1000</v>
      </c>
      <c r="R8" s="170"/>
      <c r="S8" s="59">
        <f>D8*R8</f>
        <v>0</v>
      </c>
      <c r="T8" s="60" t="str">
        <f aca="true" t="shared" si="1" ref="T8:T9">IF(ISNUMBER(R8),IF(R8&gt;Q8,"NEVYHOVUJE","VYHOVUJE")," ")</f>
        <v xml:space="preserve"> </v>
      </c>
      <c r="U8" s="92" t="s">
        <v>49</v>
      </c>
      <c r="V8" s="61" t="s">
        <v>16</v>
      </c>
    </row>
    <row r="9" spans="1:22" ht="108" customHeight="1" thickBot="1" thickTop="1">
      <c r="A9" s="20"/>
      <c r="B9" s="42">
        <v>3</v>
      </c>
      <c r="C9" s="43" t="s">
        <v>55</v>
      </c>
      <c r="D9" s="44">
        <v>1</v>
      </c>
      <c r="E9" s="45" t="s">
        <v>33</v>
      </c>
      <c r="F9" s="80" t="s">
        <v>56</v>
      </c>
      <c r="G9" s="168"/>
      <c r="H9" s="169"/>
      <c r="I9" s="160"/>
      <c r="J9" s="163"/>
      <c r="K9" s="166"/>
      <c r="L9" s="151"/>
      <c r="M9" s="148"/>
      <c r="N9" s="148"/>
      <c r="O9" s="133"/>
      <c r="P9" s="47">
        <f>D9*Q9</f>
        <v>6000</v>
      </c>
      <c r="Q9" s="48">
        <v>6000</v>
      </c>
      <c r="R9" s="170"/>
      <c r="S9" s="49">
        <f>D9*R9</f>
        <v>0</v>
      </c>
      <c r="T9" s="50" t="str">
        <f t="shared" si="1"/>
        <v xml:space="preserve"> </v>
      </c>
      <c r="U9" s="93" t="s">
        <v>50</v>
      </c>
      <c r="V9" s="51" t="s">
        <v>12</v>
      </c>
    </row>
    <row r="10" spans="1:22" ht="93.75" customHeight="1" thickBot="1" thickTop="1">
      <c r="A10" s="20"/>
      <c r="B10" s="42">
        <v>4</v>
      </c>
      <c r="C10" s="43" t="s">
        <v>44</v>
      </c>
      <c r="D10" s="44">
        <v>2</v>
      </c>
      <c r="E10" s="45" t="s">
        <v>33</v>
      </c>
      <c r="F10" s="80" t="s">
        <v>68</v>
      </c>
      <c r="G10" s="168"/>
      <c r="H10" s="46" t="s">
        <v>38</v>
      </c>
      <c r="I10" s="160"/>
      <c r="J10" s="163"/>
      <c r="K10" s="166"/>
      <c r="L10" s="151"/>
      <c r="M10" s="148"/>
      <c r="N10" s="148"/>
      <c r="O10" s="133"/>
      <c r="P10" s="47">
        <f>D10*Q10</f>
        <v>1500</v>
      </c>
      <c r="Q10" s="48">
        <v>750</v>
      </c>
      <c r="R10" s="170"/>
      <c r="S10" s="49">
        <f>D10*R10</f>
        <v>0</v>
      </c>
      <c r="T10" s="50" t="str">
        <f aca="true" t="shared" si="2" ref="T10:T17">IF(ISNUMBER(R10),IF(R10&gt;Q10,"NEVYHOVUJE","VYHOVUJE")," ")</f>
        <v xml:space="preserve"> </v>
      </c>
      <c r="U10" s="93" t="s">
        <v>49</v>
      </c>
      <c r="V10" s="51" t="s">
        <v>14</v>
      </c>
    </row>
    <row r="11" spans="1:22" ht="33.75" customHeight="1" thickBot="1" thickTop="1">
      <c r="A11" s="20"/>
      <c r="B11" s="42">
        <v>5</v>
      </c>
      <c r="C11" s="43" t="s">
        <v>45</v>
      </c>
      <c r="D11" s="44">
        <v>4</v>
      </c>
      <c r="E11" s="45" t="s">
        <v>33</v>
      </c>
      <c r="F11" s="80" t="s">
        <v>71</v>
      </c>
      <c r="G11" s="168"/>
      <c r="H11" s="46" t="s">
        <v>38</v>
      </c>
      <c r="I11" s="160"/>
      <c r="J11" s="163"/>
      <c r="K11" s="166"/>
      <c r="L11" s="151"/>
      <c r="M11" s="148"/>
      <c r="N11" s="148"/>
      <c r="O11" s="133"/>
      <c r="P11" s="47">
        <f>D11*Q11</f>
        <v>240</v>
      </c>
      <c r="Q11" s="48">
        <v>60</v>
      </c>
      <c r="R11" s="170"/>
      <c r="S11" s="49">
        <f>D11*R11</f>
        <v>0</v>
      </c>
      <c r="T11" s="50" t="str">
        <f t="shared" si="2"/>
        <v xml:space="preserve"> </v>
      </c>
      <c r="U11" s="93" t="s">
        <v>49</v>
      </c>
      <c r="V11" s="51" t="s">
        <v>11</v>
      </c>
    </row>
    <row r="12" spans="1:22" ht="48.75" customHeight="1" thickBot="1" thickTop="1">
      <c r="A12" s="20"/>
      <c r="B12" s="42">
        <v>6</v>
      </c>
      <c r="C12" s="43" t="s">
        <v>46</v>
      </c>
      <c r="D12" s="44">
        <v>1</v>
      </c>
      <c r="E12" s="45" t="s">
        <v>33</v>
      </c>
      <c r="F12" s="80" t="s">
        <v>72</v>
      </c>
      <c r="G12" s="168"/>
      <c r="H12" s="46" t="s">
        <v>38</v>
      </c>
      <c r="I12" s="160"/>
      <c r="J12" s="163"/>
      <c r="K12" s="166"/>
      <c r="L12" s="151"/>
      <c r="M12" s="148"/>
      <c r="N12" s="148"/>
      <c r="O12" s="133"/>
      <c r="P12" s="47">
        <f>D12*Q12</f>
        <v>150</v>
      </c>
      <c r="Q12" s="48">
        <v>150</v>
      </c>
      <c r="R12" s="170"/>
      <c r="S12" s="49">
        <f>D12*R12</f>
        <v>0</v>
      </c>
      <c r="T12" s="50" t="str">
        <f t="shared" si="2"/>
        <v xml:space="preserve"> </v>
      </c>
      <c r="U12" s="93" t="s">
        <v>49</v>
      </c>
      <c r="V12" s="51" t="s">
        <v>15</v>
      </c>
    </row>
    <row r="13" spans="1:22" ht="90" customHeight="1" thickBot="1" thickTop="1">
      <c r="A13" s="20"/>
      <c r="B13" s="42">
        <v>7</v>
      </c>
      <c r="C13" s="43" t="s">
        <v>47</v>
      </c>
      <c r="D13" s="44">
        <v>1</v>
      </c>
      <c r="E13" s="45" t="s">
        <v>33</v>
      </c>
      <c r="F13" s="80" t="s">
        <v>57</v>
      </c>
      <c r="G13" s="168"/>
      <c r="H13" s="46" t="s">
        <v>38</v>
      </c>
      <c r="I13" s="160"/>
      <c r="J13" s="163"/>
      <c r="K13" s="166"/>
      <c r="L13" s="151"/>
      <c r="M13" s="148"/>
      <c r="N13" s="148"/>
      <c r="O13" s="133"/>
      <c r="P13" s="47">
        <f>D13*Q13</f>
        <v>1400</v>
      </c>
      <c r="Q13" s="48">
        <v>1400</v>
      </c>
      <c r="R13" s="170"/>
      <c r="S13" s="49">
        <f>D13*R13</f>
        <v>0</v>
      </c>
      <c r="T13" s="50" t="str">
        <f t="shared" si="2"/>
        <v xml:space="preserve"> </v>
      </c>
      <c r="U13" s="93" t="s">
        <v>51</v>
      </c>
      <c r="V13" s="135" t="s">
        <v>16</v>
      </c>
    </row>
    <row r="14" spans="1:22" ht="47.25" customHeight="1" thickBot="1" thickTop="1">
      <c r="A14" s="20"/>
      <c r="B14" s="42">
        <v>8</v>
      </c>
      <c r="C14" s="43" t="s">
        <v>48</v>
      </c>
      <c r="D14" s="44">
        <v>5</v>
      </c>
      <c r="E14" s="45" t="s">
        <v>33</v>
      </c>
      <c r="F14" s="80" t="s">
        <v>58</v>
      </c>
      <c r="G14" s="168"/>
      <c r="H14" s="46" t="s">
        <v>38</v>
      </c>
      <c r="I14" s="160"/>
      <c r="J14" s="163"/>
      <c r="K14" s="166"/>
      <c r="L14" s="151"/>
      <c r="M14" s="148"/>
      <c r="N14" s="148"/>
      <c r="O14" s="133"/>
      <c r="P14" s="47">
        <f>D14*Q14</f>
        <v>1100</v>
      </c>
      <c r="Q14" s="48">
        <v>220</v>
      </c>
      <c r="R14" s="170"/>
      <c r="S14" s="49">
        <f>D14*R14</f>
        <v>0</v>
      </c>
      <c r="T14" s="50" t="str">
        <f t="shared" si="2"/>
        <v xml:space="preserve"> </v>
      </c>
      <c r="U14" s="93" t="s">
        <v>49</v>
      </c>
      <c r="V14" s="136"/>
    </row>
    <row r="15" spans="1:22" ht="42" customHeight="1" thickBot="1" thickTop="1">
      <c r="A15" s="20"/>
      <c r="B15" s="81">
        <v>9</v>
      </c>
      <c r="C15" s="82" t="s">
        <v>46</v>
      </c>
      <c r="D15" s="83">
        <v>2</v>
      </c>
      <c r="E15" s="84" t="s">
        <v>33</v>
      </c>
      <c r="F15" s="85" t="s">
        <v>59</v>
      </c>
      <c r="G15" s="168"/>
      <c r="H15" s="86" t="s">
        <v>38</v>
      </c>
      <c r="I15" s="161"/>
      <c r="J15" s="164"/>
      <c r="K15" s="167"/>
      <c r="L15" s="152"/>
      <c r="M15" s="149"/>
      <c r="N15" s="149"/>
      <c r="O15" s="134"/>
      <c r="P15" s="87">
        <f>D15*Q15</f>
        <v>500</v>
      </c>
      <c r="Q15" s="88">
        <v>250</v>
      </c>
      <c r="R15" s="170"/>
      <c r="S15" s="89">
        <f>D15*R15</f>
        <v>0</v>
      </c>
      <c r="T15" s="90" t="str">
        <f t="shared" si="2"/>
        <v xml:space="preserve"> </v>
      </c>
      <c r="U15" s="91" t="s">
        <v>49</v>
      </c>
      <c r="V15" s="137"/>
    </row>
    <row r="16" spans="1:22" ht="69" customHeight="1" thickBot="1" thickTop="1">
      <c r="A16" s="20"/>
      <c r="B16" s="94">
        <v>10</v>
      </c>
      <c r="C16" s="95" t="s">
        <v>60</v>
      </c>
      <c r="D16" s="96">
        <v>17</v>
      </c>
      <c r="E16" s="97" t="s">
        <v>33</v>
      </c>
      <c r="F16" s="98" t="s">
        <v>63</v>
      </c>
      <c r="G16" s="168"/>
      <c r="H16" s="99" t="s">
        <v>38</v>
      </c>
      <c r="I16" s="109" t="s">
        <v>36</v>
      </c>
      <c r="J16" s="109" t="s">
        <v>38</v>
      </c>
      <c r="K16" s="100"/>
      <c r="L16" s="101"/>
      <c r="M16" s="110" t="s">
        <v>61</v>
      </c>
      <c r="N16" s="110" t="s">
        <v>62</v>
      </c>
      <c r="O16" s="102" t="s">
        <v>40</v>
      </c>
      <c r="P16" s="103">
        <f>D16*Q16</f>
        <v>2210</v>
      </c>
      <c r="Q16" s="104">
        <v>130</v>
      </c>
      <c r="R16" s="170"/>
      <c r="S16" s="105">
        <f>D16*R16</f>
        <v>0</v>
      </c>
      <c r="T16" s="106" t="str">
        <f t="shared" si="2"/>
        <v xml:space="preserve"> </v>
      </c>
      <c r="U16" s="107"/>
      <c r="V16" s="108" t="s">
        <v>17</v>
      </c>
    </row>
    <row r="17" spans="1:22" ht="183.75" customHeight="1" thickBot="1" thickTop="1">
      <c r="A17" s="20"/>
      <c r="B17" s="111">
        <v>11</v>
      </c>
      <c r="C17" s="112" t="s">
        <v>64</v>
      </c>
      <c r="D17" s="113">
        <v>1</v>
      </c>
      <c r="E17" s="114" t="s">
        <v>33</v>
      </c>
      <c r="F17" s="115" t="s">
        <v>67</v>
      </c>
      <c r="G17" s="168"/>
      <c r="H17" s="116" t="s">
        <v>38</v>
      </c>
      <c r="I17" s="127" t="s">
        <v>36</v>
      </c>
      <c r="J17" s="117" t="s">
        <v>38</v>
      </c>
      <c r="K17" s="118"/>
      <c r="L17" s="119"/>
      <c r="M17" s="120" t="s">
        <v>65</v>
      </c>
      <c r="N17" s="120" t="s">
        <v>66</v>
      </c>
      <c r="O17" s="121" t="s">
        <v>40</v>
      </c>
      <c r="P17" s="122">
        <f>D17*Q17</f>
        <v>3100</v>
      </c>
      <c r="Q17" s="129">
        <v>3100</v>
      </c>
      <c r="R17" s="170"/>
      <c r="S17" s="123">
        <f>D17*R17</f>
        <v>0</v>
      </c>
      <c r="T17" s="124" t="str">
        <f t="shared" si="2"/>
        <v xml:space="preserve"> </v>
      </c>
      <c r="U17" s="125"/>
      <c r="V17" s="126" t="s">
        <v>16</v>
      </c>
    </row>
    <row r="18" spans="3:16" ht="17.45" customHeight="1" thickBot="1" thickTop="1">
      <c r="C18"/>
      <c r="D18"/>
      <c r="E18"/>
      <c r="F18"/>
      <c r="G18"/>
      <c r="H18"/>
      <c r="I18"/>
      <c r="J18"/>
      <c r="N18"/>
      <c r="O18"/>
      <c r="P18"/>
    </row>
    <row r="19" spans="2:22" ht="51.75" customHeight="1" thickBot="1" thickTop="1">
      <c r="B19" s="145" t="s">
        <v>32</v>
      </c>
      <c r="C19" s="145"/>
      <c r="D19" s="145"/>
      <c r="E19" s="145"/>
      <c r="F19" s="145"/>
      <c r="G19" s="145"/>
      <c r="H19" s="40"/>
      <c r="I19" s="40"/>
      <c r="J19" s="21"/>
      <c r="K19" s="21"/>
      <c r="L19" s="6"/>
      <c r="M19" s="6"/>
      <c r="N19" s="6"/>
      <c r="O19" s="22"/>
      <c r="P19" s="22"/>
      <c r="Q19" s="23" t="s">
        <v>9</v>
      </c>
      <c r="R19" s="142" t="s">
        <v>10</v>
      </c>
      <c r="S19" s="143"/>
      <c r="T19" s="144"/>
      <c r="U19" s="24"/>
      <c r="V19" s="25"/>
    </row>
    <row r="20" spans="2:20" ht="50.45" customHeight="1" thickBot="1" thickTop="1">
      <c r="B20" s="146" t="s">
        <v>31</v>
      </c>
      <c r="C20" s="146"/>
      <c r="D20" s="146"/>
      <c r="E20" s="146"/>
      <c r="F20" s="146"/>
      <c r="G20" s="146"/>
      <c r="H20" s="146"/>
      <c r="I20" s="26"/>
      <c r="L20" s="9"/>
      <c r="M20" s="9"/>
      <c r="N20" s="9"/>
      <c r="O20" s="27"/>
      <c r="P20" s="27"/>
      <c r="Q20" s="28">
        <f>SUM(P7:P17)</f>
        <v>33600</v>
      </c>
      <c r="R20" s="139">
        <f>SUM(S7:S17)</f>
        <v>0</v>
      </c>
      <c r="S20" s="140"/>
      <c r="T20" s="141"/>
    </row>
    <row r="21" spans="2:19" ht="15.75" thickTop="1">
      <c r="B21" s="138" t="s">
        <v>34</v>
      </c>
      <c r="C21" s="138"/>
      <c r="D21" s="138"/>
      <c r="E21" s="138"/>
      <c r="F21" s="138"/>
      <c r="G21" s="138"/>
      <c r="H21" s="13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131"/>
      <c r="H22" s="131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131"/>
      <c r="H23" s="13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9"/>
      <c r="C24" s="39"/>
      <c r="D24" s="39"/>
      <c r="E24" s="39"/>
      <c r="F24" s="39"/>
      <c r="G24" s="131"/>
      <c r="H24" s="13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31"/>
      <c r="H25" s="13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8:19" ht="19.9" customHeight="1">
      <c r="H26" s="3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31"/>
      <c r="H27" s="13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31"/>
      <c r="H28" s="13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31"/>
      <c r="H29" s="13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31"/>
      <c r="H30" s="13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31"/>
      <c r="H31" s="13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31"/>
      <c r="H32" s="13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31"/>
      <c r="H33" s="13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31"/>
      <c r="H34" s="13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31"/>
      <c r="H35" s="13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31"/>
      <c r="H36" s="13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31"/>
      <c r="H37" s="13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31"/>
      <c r="H38" s="13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31"/>
      <c r="H39" s="13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31"/>
      <c r="H40" s="13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31"/>
      <c r="H41" s="13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31"/>
      <c r="H42" s="13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31"/>
      <c r="H43" s="13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31"/>
      <c r="H44" s="13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31"/>
      <c r="H45" s="13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31"/>
      <c r="H46" s="13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31"/>
      <c r="H47" s="13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31"/>
      <c r="H48" s="13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31"/>
      <c r="H49" s="13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31"/>
      <c r="H50" s="13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31"/>
      <c r="H51" s="13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31"/>
      <c r="H52" s="13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31"/>
      <c r="H53" s="13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31"/>
      <c r="H54" s="13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31"/>
      <c r="H55" s="13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31"/>
      <c r="H56" s="13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31"/>
      <c r="H57" s="13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31"/>
      <c r="H58" s="13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31"/>
      <c r="H59" s="13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31"/>
      <c r="H60" s="13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31"/>
      <c r="H61" s="13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31"/>
      <c r="H62" s="13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31"/>
      <c r="H63" s="13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31"/>
      <c r="H64" s="13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31"/>
      <c r="H65" s="13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31"/>
      <c r="H66" s="13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31"/>
      <c r="H67" s="13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31"/>
      <c r="H68" s="13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31"/>
      <c r="H69" s="13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31"/>
      <c r="H70" s="13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31"/>
      <c r="H71" s="13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31"/>
      <c r="H72" s="13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31"/>
      <c r="H73" s="13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31"/>
      <c r="H74" s="13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31"/>
      <c r="H75" s="13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31"/>
      <c r="H76" s="13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31"/>
      <c r="H77" s="13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31"/>
      <c r="H78" s="13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31"/>
      <c r="H79" s="13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31"/>
      <c r="H80" s="13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31"/>
      <c r="H81" s="13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31"/>
      <c r="H82" s="13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31"/>
      <c r="H83" s="13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31"/>
      <c r="H84" s="13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31"/>
      <c r="H85" s="13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31"/>
      <c r="H86" s="13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31"/>
      <c r="H87" s="13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31"/>
      <c r="H88" s="13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31"/>
      <c r="H89" s="13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31"/>
      <c r="H90" s="13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31"/>
      <c r="H91" s="13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31"/>
      <c r="H92" s="13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31"/>
      <c r="H93" s="13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31"/>
      <c r="H94" s="13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31"/>
      <c r="H95" s="13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31"/>
      <c r="H96" s="131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31"/>
      <c r="H97" s="131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31"/>
      <c r="H98" s="131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31"/>
      <c r="H99" s="131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31"/>
      <c r="H100" s="131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31"/>
      <c r="H101" s="131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31"/>
      <c r="H102" s="131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31"/>
      <c r="H103" s="131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31"/>
      <c r="H104" s="131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31"/>
      <c r="H105" s="131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6" ht="19.9" customHeight="1">
      <c r="C106" s="21"/>
      <c r="D106" s="29"/>
      <c r="E106" s="21"/>
      <c r="F106" s="21"/>
      <c r="G106" s="131"/>
      <c r="H106" s="131"/>
      <c r="I106" s="11"/>
      <c r="J106" s="11"/>
      <c r="K106" s="11"/>
      <c r="L106" s="11"/>
      <c r="M106" s="11"/>
      <c r="N106" s="5"/>
      <c r="O106" s="5"/>
      <c r="P106" s="5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</sheetData>
  <sheetProtection algorithmName="SHA-512" hashValue="fUr+gGjdrjKU6fsa3Bc5cD21mIUI9IZEV40rFXsKZOIyJcvmnJQ85bEPoE3aIKHQ5pxV+46ppcxrt/LQ7v889A==" saltValue="2wvHwQMEIZCD746Ijrgynw==" spinCount="100000" sheet="1" objects="1" scenarios="1"/>
  <mergeCells count="16">
    <mergeCell ref="B1:D1"/>
    <mergeCell ref="G5:H5"/>
    <mergeCell ref="G2:N3"/>
    <mergeCell ref="I8:I15"/>
    <mergeCell ref="J8:J15"/>
    <mergeCell ref="K8:K15"/>
    <mergeCell ref="O8:O15"/>
    <mergeCell ref="V13:V15"/>
    <mergeCell ref="B21:G21"/>
    <mergeCell ref="R20:T20"/>
    <mergeCell ref="R19:T19"/>
    <mergeCell ref="B19:G19"/>
    <mergeCell ref="B20:H20"/>
    <mergeCell ref="M8:M15"/>
    <mergeCell ref="N8:N15"/>
    <mergeCell ref="L8:L15"/>
  </mergeCells>
  <conditionalFormatting sqref="B7:B17 D7:D17">
    <cfRule type="containsBlanks" priority="96" dxfId="7">
      <formula>LEN(TRIM(B7))=0</formula>
    </cfRule>
  </conditionalFormatting>
  <conditionalFormatting sqref="B7:B17">
    <cfRule type="cellIs" priority="93" dxfId="6" operator="greaterThanOrEqual">
      <formula>1</formula>
    </cfRule>
  </conditionalFormatting>
  <conditionalFormatting sqref="R7:R17 G7:H1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7">
    <cfRule type="notContainsBlanks" priority="69" dxfId="2">
      <formula>LEN(TRIM(G7))&gt;0</formula>
    </cfRule>
  </conditionalFormatting>
  <conditionalFormatting sqref="T7:T1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8 J17">
      <formula1>"ANO,NE"</formula1>
    </dataValidation>
    <dataValidation type="list" showInputMessage="1" showErrorMessage="1" sqref="E7:E17">
      <formula1>"ks,bal,sada,m,"</formula1>
    </dataValidation>
    <dataValidation type="list" allowBlank="1" showInputMessage="1" showErrorMessage="1" sqref="V7:V13 V16:V1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2024-04-03T10:26:15Z</cp:lastPrinted>
  <dcterms:created xsi:type="dcterms:W3CDTF">2014-03-05T12:43:32Z</dcterms:created>
  <dcterms:modified xsi:type="dcterms:W3CDTF">2024-04-12T07:37:37Z</dcterms:modified>
  <cp:category/>
  <cp:version/>
  <cp:contentType/>
  <cp:contentStatus/>
  <cp:revision>3</cp:revision>
</cp:coreProperties>
</file>