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9-2024 - Erasmus+\1) výzva\"/>
    </mc:Choice>
  </mc:AlternateContent>
  <xr:revisionPtr revIDLastSave="0" documentId="13_ncr:1_{46871918-3834-4945-92FF-56DC0E51FB33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H22" i="1"/>
  <c r="H23" i="1"/>
  <c r="K22" i="1"/>
  <c r="L22" i="1"/>
  <c r="K23" i="1"/>
  <c r="L23" i="1"/>
  <c r="K7" i="1" l="1"/>
  <c r="H7" i="1"/>
  <c r="L7" i="1"/>
  <c r="I26" i="1" l="1"/>
  <c r="J26" i="1"/>
</calcChain>
</file>

<file path=xl/sharedStrings.xml><?xml version="1.0" encoding="utf-8"?>
<sst xmlns="http://schemas.openxmlformats.org/spreadsheetml/2006/main" count="87" uniqueCount="71">
  <si>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</si>
  <si>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</si>
  <si>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</si>
  <si>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</si>
  <si>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</si>
  <si>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</si>
  <si>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</si>
  <si>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</si>
  <si>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</si>
  <si>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</si>
  <si>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</si>
  <si>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</si>
  <si>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</si>
  <si>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</si>
  <si>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</si>
  <si>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</si>
  <si>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</si>
  <si>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</si>
  <si>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</si>
  <si>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</si>
  <si>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</si>
  <si>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</si>
  <si>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</si>
  <si>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</si>
  <si>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</si>
  <si>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</si>
  <si>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Společná faktura</t>
  </si>
  <si>
    <t>V případě, že se dodavatel při předání zboží na některá uvedená tel. čísla nedovolá, bude v takovém případě volat tel. 377 631 320.</t>
  </si>
  <si>
    <t>Příloha č. 2 Kupní smlouvy - technická specifikace
Propagační předměty (II.) 009 - 2024</t>
  </si>
  <si>
    <t>Špunty do uší v krabičce</t>
  </si>
  <si>
    <t>Cestovní šitíčko</t>
  </si>
  <si>
    <t>Sluchátka s mikrofonem</t>
  </si>
  <si>
    <t>USB flash disk</t>
  </si>
  <si>
    <t>Manikúra</t>
  </si>
  <si>
    <t>Zimní čepice</t>
  </si>
  <si>
    <t>Termolahev</t>
  </si>
  <si>
    <t>Nákupní taška s dlouhými uchy</t>
  </si>
  <si>
    <t>Recyklovaná hliníková klíčenka</t>
  </si>
  <si>
    <t>Stránkový blok s propiskou</t>
  </si>
  <si>
    <t>Korkový zápisník s propiskou</t>
  </si>
  <si>
    <t>Sada samolepicích bločků</t>
  </si>
  <si>
    <t>Lanyard Simple</t>
  </si>
  <si>
    <t>Poznámkový blok A5 ze slaměného vlákna a bavlněného plátna</t>
  </si>
  <si>
    <t>Samolepka s potiskem</t>
  </si>
  <si>
    <t xml:space="preserve">ks </t>
  </si>
  <si>
    <t xml:space="preserve">Požadavek na dodání produktové karty jako součást nabídky k ověření splnění zadané specifikace.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</si>
  <si>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</si>
  <si>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30 dní</t>
  </si>
  <si>
    <t>Mgr. Monika Mundilová,
Tel.: 735 715 927,
37763 5711</t>
  </si>
  <si>
    <t>Univerzitní 22,
301 00 Plzeň,
budova Fakulty strojní - International Office,
místnost UU-110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</si>
  <si>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</si>
  <si>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</si>
  <si>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Erasmus+
Číslo projektu: 2023-1-CZ01-KA131-HED-000126013</t>
  </si>
  <si>
    <t>Nafukovací polštář na krk v obalu</t>
  </si>
  <si>
    <r>
      <t xml:space="preserve">Cestovní šitíčko v plastovém pouzdru. Barva plastového pouzdra: bílá. 
Obsahuje min.: nůžky, jehly, špendlíky, pinzetu, knoflíky, nitě.
Max. rozměry pouzdra: 70 x 30 x 70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ZČU v AJ, barva modrá. Rozměr loga: max. 40 x 40 mm.
Potisk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(II.)-009-2024.zip</t>
    </r>
  </si>
  <si>
    <r>
      <t xml:space="preserve">Sluchátka se zabudovaným mikrofonem a min. 1,2 m dlouhým kabelem s 3,5 mm stereo konektorem. 
Sluchátka v plastové krabičce spolu s dvěmi sadami náhradních silikonových špuntů různých velikostí. 
Barva sluchátek: modrá. Barva krabičky: průhledná. 
Maximální rozměry krabičky: 70 x 70 x 30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ZČU v AJ, barva modrá. Rozměr loga: max. 40 x 40 mm.</t>
    </r>
    <r>
      <rPr>
        <sz val="11"/>
        <color theme="1"/>
        <rFont val="Calibri"/>
        <family val="2"/>
        <charset val="238"/>
        <scheme val="minor"/>
      </rPr>
      <t xml:space="preserve">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</si>
  <si>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 xml:space="preserve">Korková sada na manikúru s min. 5 nástroji z nerezové oceli. 
Max. rozměr: 110 x 70 x 25 mm.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logo s logotypem ZČU v AJ, barva modrá. Rozměr loga: max. 30 x 30 mm.</t>
    </r>
    <r>
      <rPr>
        <sz val="11"/>
        <color theme="1"/>
        <rFont val="Calibri"/>
        <family val="2"/>
        <charset val="238"/>
        <scheme val="minor"/>
      </rPr>
      <t xml:space="preserve">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</si>
  <si>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 xml:space="preserve">Dvoustěnná vakuovaně izolovaná lahev z nerezové oceli s korkovým dnem. 
Objem min. 550 ml. 
Udrží nápoje teplé min. 5 hodin.  
Barva lahve černá.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logo s logotypem ZČU v AJ, bílá barva, rozměr potisku max. 50 x 50 mm z jedné strany + z druhé strany logo EUPeace - barva bílá, rozměr max. 50 x 50 mm.</t>
    </r>
    <r>
      <rPr>
        <sz val="11"/>
        <color theme="1"/>
        <rFont val="Calibri"/>
        <family val="2"/>
        <charset val="238"/>
        <scheme val="minor"/>
      </rPr>
      <t xml:space="preserve">
Potisk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(II.)-009-2024.zip</t>
    </r>
  </si>
  <si>
    <r>
      <t xml:space="preserve">Lesklá klíčenka jako otvírák, barva stříbrná.  Z recyklovaného hliníku. 
Rozměry: šířka max. 25 mm, výška max. 15 mm, délka max. 80 mm.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modrá barva, nápis: University of West Bohemia.</t>
    </r>
  </si>
  <si>
    <r>
      <t xml:space="preserve">Sada se samolepícími štítky v 5 sadách (min. 20 štítků v každé sadě) s tvrdými deskami, barva desek bílá, s kulatými otvory jako na obrázku.
Max. rozměr: 90 x 80 x 5 mm.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logo s logotypem ZČU v AJ, barva modrá, rozměr potisku max. 20 x 20 mm. </t>
    </r>
    <r>
      <rPr>
        <sz val="11"/>
        <color theme="1"/>
        <rFont val="Calibri"/>
        <family val="2"/>
        <charset val="238"/>
        <scheme val="minor"/>
      </rPr>
      <t xml:space="preserve">
Potisk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(II.)-009-2024.zip</t>
    </r>
  </si>
  <si>
    <r>
      <t xml:space="preserve">Šňůrka na krk s kovovou karabinou. Šíře 20 mm. Barva šnůrky tmavě modrá. Rozměry: délka max. 25 cm.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dvě loga, University of West Bohemia - logo s logotypem ZČU v AJ a logo EUPeace - obě loga bílá barva.
Střídavě tisk, 6x UWB a 6x EUPeace.</t>
    </r>
    <r>
      <rPr>
        <sz val="11"/>
        <color theme="1"/>
        <rFont val="Calibri"/>
        <family val="2"/>
        <charset val="238"/>
        <scheme val="minor"/>
      </rPr>
      <t xml:space="preserve">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</si>
  <si>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>Kvalitní lesklá samolepka, rozměr 7 x 7 cm.</t>
    </r>
    <r>
      <rPr>
        <b/>
        <sz val="11"/>
        <color theme="1"/>
        <rFont val="Calibri"/>
        <family val="2"/>
        <charset val="238"/>
        <scheme val="minor"/>
      </rPr>
      <t xml:space="preserve"> 
Potisk</t>
    </r>
    <r>
      <rPr>
        <sz val="11"/>
        <color theme="1"/>
        <rFont val="Calibri"/>
        <family val="2"/>
        <charset val="238"/>
        <scheme val="minor"/>
      </rPr>
      <t xml:space="preserve"> na samolepce: logo s logotypem ZČU v AJ, barva bílá. </t>
    </r>
    <r>
      <rPr>
        <sz val="11"/>
        <color theme="1"/>
        <rFont val="Calibri"/>
        <family val="2"/>
        <charset val="238"/>
        <scheme val="minor"/>
      </rPr>
      <t xml:space="preserve">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</si>
  <si>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 xml:space="preserve">Zápisník s obálkou z korku. Kroužková vazba.
Min. 140 linkovaných stránek z recyklovaného papíru včetně kuličkového pera z kartonu a PLA. Černý inkoust. Držák tužky.
Rozměry: šířka max. 140 mm, výška 10 mm, délka 190 mm.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Dvě loga: Nahoře logo s logotypem ZČU v AJ, barva modrá,  dole logo EUPeace modro-žlutá. </t>
    </r>
    <r>
      <rPr>
        <sz val="11"/>
        <rFont val="Calibri"/>
        <family val="2"/>
        <charset val="238"/>
        <scheme val="minor"/>
      </rPr>
      <t>Potisk na přední obálku.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</si>
  <si>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 xml:space="preserve">Poznámkový blok ve formátu A5 s tvrdými deskami a zaoblenými rohy, vyrobený z přírodních slaměných vláken a bavlněného plátna. Min. 190 linkovaných bílých listů. 
Barevná kombinace šedo-černá.
Se záložkou ve formě stuhy, s elastickou gumičkou a držákem na pero. 
Rozměry: max. 150 x 210 mm.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logo s logotypem ZČU v AJ, barva bílá, rozměr potisku max. 20 x 20 mm.</t>
    </r>
    <r>
      <rPr>
        <sz val="11"/>
        <rFont val="Calibri"/>
        <family val="2"/>
        <charset val="238"/>
        <scheme val="minor"/>
      </rPr>
      <t xml:space="preserve"> Potisk na přední obálku.</t>
    </r>
    <r>
      <rPr>
        <sz val="11"/>
        <color theme="1"/>
        <rFont val="Calibri"/>
        <family val="2"/>
        <charset val="238"/>
        <scheme val="minor"/>
      </rPr>
      <t xml:space="preserve">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</si>
  <si>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>USB flash disk s minimální kapacitou 32 GB, jedna strana má kruhový tvar, díky kterému lze USB připevnit na klíče, konektor je ukryt v těle USB. USB bez krytky přes konektor. 
Barva USB:</t>
    </r>
    <r>
      <rPr>
        <b/>
        <sz val="11"/>
        <color theme="1"/>
        <rFont val="Calibri"/>
        <family val="2"/>
        <charset val="238"/>
        <scheme val="minor"/>
      </rPr>
      <t xml:space="preserve"> modrá</t>
    </r>
    <r>
      <rPr>
        <sz val="11"/>
        <color theme="1"/>
        <rFont val="Calibri"/>
        <family val="2"/>
        <charset val="238"/>
        <scheme val="minor"/>
      </rPr>
      <t xml:space="preserve">, max. velikost: 40 x 20 x 8 mm.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logo s logotypem ZČU v AJ</t>
    </r>
    <r>
      <rPr>
        <sz val="11"/>
        <color rgb="FF0000CC"/>
        <rFont val="Calibri"/>
        <family val="2"/>
        <charset val="238"/>
        <scheme val="minor"/>
      </rPr>
      <t xml:space="preserve">, </t>
    </r>
    <r>
      <rPr>
        <b/>
        <sz val="11"/>
        <rFont val="Calibri"/>
        <family val="2"/>
        <charset val="238"/>
        <scheme val="minor"/>
      </rPr>
      <t>barva stříbrná</t>
    </r>
    <r>
      <rPr>
        <b/>
        <sz val="11"/>
        <color theme="1"/>
        <rFont val="Calibri"/>
        <family val="2"/>
        <charset val="238"/>
        <scheme val="minor"/>
      </rPr>
      <t xml:space="preserve">. </t>
    </r>
    <r>
      <rPr>
        <sz val="11"/>
        <color theme="1"/>
        <rFont val="Calibri"/>
        <family val="2"/>
        <charset val="238"/>
        <scheme val="minor"/>
      </rPr>
      <t xml:space="preserve">Velikost potistku: max. 23 x 8 mm.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</si>
  <si>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>Kroužkový zápisník z recyklovaného papíru s propiskou ve stejné barvě.
Min. 140 stran recyklovaného papíru (min. 70 list</t>
    </r>
    <r>
      <rPr>
        <sz val="11"/>
        <rFont val="Calibri"/>
        <family val="2"/>
        <charset val="238"/>
        <scheme val="minor"/>
      </rPr>
      <t xml:space="preserve">ů). </t>
    </r>
    <r>
      <rPr>
        <sz val="11"/>
        <color theme="1"/>
        <rFont val="Calibri"/>
        <family val="2"/>
        <charset val="238"/>
        <scheme val="minor"/>
      </rPr>
      <t xml:space="preserve">
Kuličkové pero z recyklovaného papíru a biologicky rozložitelného plastu. Modrý inkoust. Elastické poutko na pero. 
Rozměry: šířka max. 100 mm, výška max. 10 mm, délka max. 15 mm.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logo s logotypem ZČU v AJ, modrá barva. Rozměr loga: max. 40 x 40 mm. </t>
    </r>
    <r>
      <rPr>
        <sz val="11"/>
        <rFont val="Calibri"/>
        <family val="2"/>
        <charset val="238"/>
        <scheme val="minor"/>
      </rPr>
      <t>Potisk na přední obálku.</t>
    </r>
    <r>
      <rPr>
        <sz val="11"/>
        <color theme="1"/>
        <rFont val="Calibri"/>
        <family val="2"/>
        <charset val="238"/>
        <scheme val="minor"/>
      </rPr>
      <t xml:space="preserve">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</si>
  <si>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 xml:space="preserve">Špunty do uší z PU pěny. V plastové krabičce. 
Barva krabičky: průhledná. 
Maximální rozměry: 35 x 35 x 20 mm.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s logotypem ZČU v AJ, barva tmavě modrá. Velikost potisku: max. 15 x 15 mm.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</si>
  <si>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>Nafukovací polštář na krk v obalu. 
Barva polštáře: modrá.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Maximální rozměr polštáře: 430 x 280 mm, max. rozměr obalu: 180 x 120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ZČU v AJ, barva bílá. Rozměr potisku: max. 50 x 50 mm.
Potisk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(II.)-009-2024.zip</t>
    </r>
  </si>
  <si>
    <r>
      <t xml:space="preserve">Zimní dvojitě pletená čepice s bambulí, bavlněná krepová nášivka min. 100 x 50 mm </t>
    </r>
    <r>
      <rPr>
        <b/>
        <sz val="11"/>
        <color theme="1"/>
        <rFont val="Calibri"/>
        <family val="2"/>
        <charset val="238"/>
        <scheme val="minor"/>
      </rPr>
      <t>s logem s logotypem ZČU v AJ, barva potisku bílá</t>
    </r>
    <r>
      <rPr>
        <sz val="11"/>
        <color theme="1"/>
        <rFont val="Calibri"/>
        <family val="2"/>
        <charset val="238"/>
        <scheme val="minor"/>
      </rPr>
      <t xml:space="preserve">. 
Materiál 100% akryl. 
Obvod min. 580 mm. 
</t>
    </r>
    <r>
      <rPr>
        <b/>
        <sz val="11"/>
        <color theme="1"/>
        <rFont val="Calibri"/>
        <family val="2"/>
        <charset val="238"/>
        <scheme val="minor"/>
      </rPr>
      <t xml:space="preserve">Barva čepice: tmavě modrá. </t>
    </r>
    <r>
      <rPr>
        <sz val="11"/>
        <color theme="1"/>
        <rFont val="Calibri"/>
        <family val="2"/>
        <charset val="238"/>
        <scheme val="minor"/>
      </rPr>
      <t xml:space="preserve">
Velikost loga: max. 75 x 40 cm.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</si>
  <si>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 xml:space="preserve">Látková nákupní taška se dvěma uchy o délce 67 cm +/- 3 cm.  
Rozměry tašky: š. min. 38 cm, v. 40 cm (max. + 5 cm). 
Materiál: 100% bavlna.
Gramáž min. 140 g/m2. Kapacita min. 10 litrů. 
</t>
    </r>
    <r>
      <rPr>
        <b/>
        <sz val="11"/>
        <color theme="1"/>
        <rFont val="Calibri"/>
        <family val="2"/>
        <charset val="238"/>
        <scheme val="minor"/>
      </rPr>
      <t>Barva: béžová.</t>
    </r>
    <r>
      <rPr>
        <sz val="11"/>
        <color theme="1"/>
        <rFont val="Calibri"/>
        <family val="2"/>
        <charset val="238"/>
        <scheme val="minor"/>
      </rPr>
      <t xml:space="preserve">
Praní na min. 40 stupňů, vynikající kvalita materiálu a šití.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3 obrázky na potisk. 
Orientační rozmístění: nápis Pilsen is more than beer na jedné straně, pod ním v dolní části tašky dvě loga.
1) </t>
    </r>
    <r>
      <rPr>
        <b/>
        <sz val="11"/>
        <color theme="1"/>
        <rFont val="Calibri"/>
        <family val="2"/>
        <charset val="238"/>
        <scheme val="minor"/>
      </rPr>
      <t xml:space="preserve">Pilsen is more than beer: </t>
    </r>
    <r>
      <rPr>
        <sz val="11"/>
        <color theme="1"/>
        <rFont val="Calibri"/>
        <family val="2"/>
        <charset val="238"/>
        <scheme val="minor"/>
      </rPr>
      <t xml:space="preserve">
barva potisku: světle modrá + tmavě modrá
Velikost potisku: šířka: min. 30 cm, výška: min. 15 cm
Technologie potisku: sítotisk.
2) Logo univerzity: </t>
    </r>
    <r>
      <rPr>
        <b/>
        <sz val="11"/>
        <color theme="1"/>
        <rFont val="Calibri"/>
        <family val="2"/>
        <charset val="238"/>
        <scheme val="minor"/>
      </rPr>
      <t>logo s logotypem ZČU v AJ</t>
    </r>
    <r>
      <rPr>
        <sz val="11"/>
        <color theme="1"/>
        <rFont val="Calibri"/>
        <family val="2"/>
        <charset val="238"/>
        <scheme val="minor"/>
      </rPr>
      <t xml:space="preserve">, min. 3,5 cm. Barva potisku tmavě modrá.
3) Logo  </t>
    </r>
    <r>
      <rPr>
        <b/>
        <sz val="11"/>
        <color theme="1"/>
        <rFont val="Calibri"/>
        <family val="2"/>
        <charset val="238"/>
        <scheme val="minor"/>
      </rPr>
      <t>EUPeace</t>
    </r>
    <r>
      <rPr>
        <sz val="11"/>
        <color theme="1"/>
        <rFont val="Calibri"/>
        <family val="2"/>
        <charset val="238"/>
        <scheme val="minor"/>
      </rPr>
      <t xml:space="preserve">, min. 3,5 cm, barva potisku dle přiloženého obrázku - modro-žlutá.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</si>
  <si>
    <r>
      <t xml:space="preserve">Látková nákupní taška se dvěma uchy o délce 67 cm +/- 3 cm.  
Rozměry tašky: š. min. 38 cm, v. 40 cm (max + 5 cm). 
Materiál: 100% bavlna.
Gramáž min. 140 g/m2. Kapacita min. 10 litrů. 
</t>
    </r>
    <r>
      <rPr>
        <b/>
        <sz val="11"/>
        <color theme="1"/>
        <rFont val="Calibri"/>
        <family val="2"/>
        <charset val="238"/>
        <scheme val="minor"/>
      </rPr>
      <t>Barva: béžová.</t>
    </r>
    <r>
      <rPr>
        <sz val="11"/>
        <color theme="1"/>
        <rFont val="Calibri"/>
        <family val="2"/>
        <charset val="238"/>
        <scheme val="minor"/>
      </rPr>
      <t xml:space="preserve">
Praní na min. 40 stupňů, vynikající kvalita materiálu a šití.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3 obrázky na potisk, vzhled potisku viz příloha. 
Orientační rozmístění: nápis Pilsen is more than beer na jedné straně, pod ním v dolní části tašky dvě loga.
1) </t>
    </r>
    <r>
      <rPr>
        <b/>
        <sz val="11"/>
        <color theme="1"/>
        <rFont val="Calibri"/>
        <family val="2"/>
        <charset val="238"/>
        <scheme val="minor"/>
      </rPr>
      <t xml:space="preserve">Pilsen is more than beer: </t>
    </r>
    <r>
      <rPr>
        <sz val="11"/>
        <color theme="1"/>
        <rFont val="Calibri"/>
        <family val="2"/>
        <charset val="238"/>
        <scheme val="minor"/>
      </rPr>
      <t xml:space="preserve">
barva potisku: světle modrá + tmavě modrá
Velikost potisku: šířka: min. 30 cm, výška: min. 15 cm
Technologie potisku: sítotisk.
2) Logo univerzity: </t>
    </r>
    <r>
      <rPr>
        <b/>
        <sz val="11"/>
        <color theme="1"/>
        <rFont val="Calibri"/>
        <family val="2"/>
        <charset val="238"/>
        <scheme val="minor"/>
      </rPr>
      <t>logo s logotypem ZČU v AJ</t>
    </r>
    <r>
      <rPr>
        <sz val="11"/>
        <color theme="1"/>
        <rFont val="Calibri"/>
        <family val="2"/>
        <charset val="238"/>
        <scheme val="minor"/>
      </rPr>
      <t xml:space="preserve">, min. 3,5 cm. Barva potisku tmavě modrá.
3) Logo </t>
    </r>
    <r>
      <rPr>
        <b/>
        <sz val="11"/>
        <color theme="1"/>
        <rFont val="Calibri"/>
        <family val="2"/>
        <charset val="238"/>
        <scheme val="minor"/>
      </rPr>
      <t>Erasmus+</t>
    </r>
    <r>
      <rPr>
        <sz val="11"/>
        <color theme="1"/>
        <rFont val="Calibri"/>
        <family val="2"/>
        <charset val="238"/>
        <scheme val="minor"/>
      </rPr>
      <t xml:space="preserve"> , min. 3,5 cm, barva potisku modrá + žlutá.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(II.)-009-2024.zip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</si>
</sst>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1" fillId="0" borderId="0"/>
    <xf numFmtId="0" fontId="13" fillId="0" borderId="0"/>
    <xf numFmtId="0" fontId="13" fillId="0" borderId="0"/>
    <xf numFmtId="0" fontId="23" fillId="0" borderId="0"/>
    <xf numFmtId="0" fontId="23" fillId="0" borderId="0"/>
  </cellStyleXfs>
  <cellXfs count="10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9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6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4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7" xfId="0" applyFont="1" applyFill="1" applyBorder="1" applyAlignment="1" applyProtection="1">
      <alignment horizontal="center" vertical="center" textRotation="90" wrapText="1"/>
    </xf>
    <xf numFmtId="0" fontId="19" fillId="5" borderId="8" xfId="0" applyFont="1" applyFill="1" applyBorder="1" applyAlignment="1" applyProtection="1">
      <alignment horizontal="center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6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10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wrapText="1"/>
    </xf>
    <xf numFmtId="1" fontId="19" fillId="3" borderId="2" xfId="0" applyNumberFormat="1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10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1" fontId="19" fillId="3" borderId="12" xfId="0" applyNumberFormat="1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left" vertical="center" wrapText="1" inden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8" fillId="3" borderId="14" xfId="0" applyFont="1" applyFill="1" applyBorder="1" applyAlignment="1" applyProtection="1">
      <alignment horizontal="left" vertical="center" wrapText="1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0" fontId="10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0" fontId="16" fillId="3" borderId="1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1" fontId="19" fillId="3" borderId="11" xfId="0" applyNumberFormat="1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6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jpe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e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345281</xdr:colOff>
      <xdr:row>6</xdr:row>
      <xdr:rowOff>345281</xdr:rowOff>
    </xdr:from>
    <xdr:to>
      <xdr:col>6</xdr:col>
      <xdr:colOff>2302932</xdr:colOff>
      <xdr:row>6</xdr:row>
      <xdr:rowOff>1589881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6A4DA696-7E3F-406E-A567-2E41EEF11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46844" y="4107656"/>
          <a:ext cx="1957651" cy="1244600"/>
        </a:xfrm>
        <a:prstGeom prst="rect">
          <a:avLst/>
        </a:prstGeom>
      </xdr:spPr>
    </xdr:pic>
    <xdr:clientData/>
  </xdr:twoCellAnchor>
  <xdr:twoCellAnchor editAs="oneCell">
    <xdr:from>
      <xdr:col>6</xdr:col>
      <xdr:colOff>2743904</xdr:colOff>
      <xdr:row>6</xdr:row>
      <xdr:rowOff>372268</xdr:rowOff>
    </xdr:from>
    <xdr:to>
      <xdr:col>6</xdr:col>
      <xdr:colOff>4779146</xdr:colOff>
      <xdr:row>6</xdr:row>
      <xdr:rowOff>1544287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2767D6B6-5E69-4BA1-ABC1-95E63B0AE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5467" y="4134643"/>
          <a:ext cx="2035242" cy="1172019"/>
        </a:xfrm>
        <a:prstGeom prst="rect">
          <a:avLst/>
        </a:prstGeom>
      </xdr:spPr>
    </xdr:pic>
    <xdr:clientData/>
  </xdr:twoCellAnchor>
  <xdr:twoCellAnchor editAs="oneCell">
    <xdr:from>
      <xdr:col>6</xdr:col>
      <xdr:colOff>1488281</xdr:colOff>
      <xdr:row>7</xdr:row>
      <xdr:rowOff>357187</xdr:rowOff>
    </xdr:from>
    <xdr:to>
      <xdr:col>6</xdr:col>
      <xdr:colOff>3444081</xdr:colOff>
      <xdr:row>7</xdr:row>
      <xdr:rowOff>1656077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C9E2BF53-C788-4767-8194-29D778175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989844" y="6048375"/>
          <a:ext cx="1955800" cy="1298890"/>
        </a:xfrm>
        <a:prstGeom prst="rect">
          <a:avLst/>
        </a:prstGeom>
      </xdr:spPr>
    </xdr:pic>
    <xdr:clientData/>
  </xdr:twoCellAnchor>
  <xdr:twoCellAnchor editAs="oneCell">
    <xdr:from>
      <xdr:col>6</xdr:col>
      <xdr:colOff>1420019</xdr:colOff>
      <xdr:row>8</xdr:row>
      <xdr:rowOff>98154</xdr:rowOff>
    </xdr:from>
    <xdr:to>
      <xdr:col>6</xdr:col>
      <xdr:colOff>3270767</xdr:colOff>
      <xdr:row>8</xdr:row>
      <xdr:rowOff>1948902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A16CB7CA-318F-4947-BC44-34916A066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921582" y="7634810"/>
          <a:ext cx="1850748" cy="1850748"/>
        </a:xfrm>
        <a:prstGeom prst="rect">
          <a:avLst/>
        </a:prstGeom>
      </xdr:spPr>
    </xdr:pic>
    <xdr:clientData/>
  </xdr:twoCellAnchor>
  <xdr:twoCellAnchor editAs="oneCell">
    <xdr:from>
      <xdr:col>6</xdr:col>
      <xdr:colOff>273843</xdr:colOff>
      <xdr:row>9</xdr:row>
      <xdr:rowOff>166688</xdr:rowOff>
    </xdr:from>
    <xdr:to>
      <xdr:col>6</xdr:col>
      <xdr:colOff>2102414</xdr:colOff>
      <xdr:row>9</xdr:row>
      <xdr:rowOff>1785736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DE9D4082-989E-40CA-95D1-9CE72714F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775406" y="9679782"/>
          <a:ext cx="1828571" cy="1619048"/>
        </a:xfrm>
        <a:prstGeom prst="rect">
          <a:avLst/>
        </a:prstGeom>
      </xdr:spPr>
    </xdr:pic>
    <xdr:clientData/>
  </xdr:twoCellAnchor>
  <xdr:twoCellAnchor editAs="oneCell">
    <xdr:from>
      <xdr:col>6</xdr:col>
      <xdr:colOff>1755775</xdr:colOff>
      <xdr:row>10</xdr:row>
      <xdr:rowOff>256381</xdr:rowOff>
    </xdr:from>
    <xdr:to>
      <xdr:col>6</xdr:col>
      <xdr:colOff>3517680</xdr:colOff>
      <xdr:row>10</xdr:row>
      <xdr:rowOff>1504000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1FC72159-E927-4B92-946F-F60FF3A47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252575" y="12134056"/>
          <a:ext cx="1761905" cy="1247619"/>
        </a:xfrm>
        <a:prstGeom prst="rect">
          <a:avLst/>
        </a:prstGeom>
      </xdr:spPr>
    </xdr:pic>
    <xdr:clientData/>
  </xdr:twoCellAnchor>
  <xdr:twoCellAnchor editAs="oneCell">
    <xdr:from>
      <xdr:col>6</xdr:col>
      <xdr:colOff>2715802</xdr:colOff>
      <xdr:row>9</xdr:row>
      <xdr:rowOff>210344</xdr:rowOff>
    </xdr:from>
    <xdr:to>
      <xdr:col>6</xdr:col>
      <xdr:colOff>4470400</xdr:colOff>
      <xdr:row>9</xdr:row>
      <xdr:rowOff>1703841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4B79EAE6-DC4B-48EF-8509-90F361062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17365" y="9723438"/>
          <a:ext cx="1754598" cy="1493497"/>
        </a:xfrm>
        <a:prstGeom prst="rect">
          <a:avLst/>
        </a:prstGeom>
      </xdr:spPr>
    </xdr:pic>
    <xdr:clientData/>
  </xdr:twoCellAnchor>
  <xdr:twoCellAnchor editAs="oneCell">
    <xdr:from>
      <xdr:col>6</xdr:col>
      <xdr:colOff>665741</xdr:colOff>
      <xdr:row>13</xdr:row>
      <xdr:rowOff>107155</xdr:rowOff>
    </xdr:from>
    <xdr:to>
      <xdr:col>6</xdr:col>
      <xdr:colOff>1570459</xdr:colOff>
      <xdr:row>13</xdr:row>
      <xdr:rowOff>2595129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43A175AF-CA7A-489D-B36A-6CAAD68492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167304" y="18418968"/>
          <a:ext cx="904718" cy="2487974"/>
        </a:xfrm>
        <a:prstGeom prst="rect">
          <a:avLst/>
        </a:prstGeom>
      </xdr:spPr>
    </xdr:pic>
    <xdr:clientData/>
  </xdr:twoCellAnchor>
  <xdr:twoCellAnchor editAs="oneCell">
    <xdr:from>
      <xdr:col>6</xdr:col>
      <xdr:colOff>1727200</xdr:colOff>
      <xdr:row>11</xdr:row>
      <xdr:rowOff>285750</xdr:rowOff>
    </xdr:from>
    <xdr:to>
      <xdr:col>6</xdr:col>
      <xdr:colOff>3460533</xdr:colOff>
      <xdr:row>11</xdr:row>
      <xdr:rowOff>2333369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A30609EE-1C8F-4733-878C-2AA5EEA83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228763" y="13668375"/>
          <a:ext cx="1733333" cy="2047619"/>
        </a:xfrm>
        <a:prstGeom prst="rect">
          <a:avLst/>
        </a:prstGeom>
      </xdr:spPr>
    </xdr:pic>
    <xdr:clientData/>
  </xdr:twoCellAnchor>
  <xdr:twoCellAnchor editAs="oneCell">
    <xdr:from>
      <xdr:col>6</xdr:col>
      <xdr:colOff>1631157</xdr:colOff>
      <xdr:row>12</xdr:row>
      <xdr:rowOff>209051</xdr:rowOff>
    </xdr:from>
    <xdr:to>
      <xdr:col>6</xdr:col>
      <xdr:colOff>3434557</xdr:colOff>
      <xdr:row>12</xdr:row>
      <xdr:rowOff>2021164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DD58C249-3A97-4403-9A7F-84B0DF134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2720" y="16222957"/>
          <a:ext cx="1803400" cy="1812113"/>
        </a:xfrm>
        <a:prstGeom prst="rect">
          <a:avLst/>
        </a:prstGeom>
      </xdr:spPr>
    </xdr:pic>
    <xdr:clientData/>
  </xdr:twoCellAnchor>
  <xdr:twoCellAnchor editAs="oneCell">
    <xdr:from>
      <xdr:col>6</xdr:col>
      <xdr:colOff>2166937</xdr:colOff>
      <xdr:row>13</xdr:row>
      <xdr:rowOff>750093</xdr:rowOff>
    </xdr:from>
    <xdr:to>
      <xdr:col>6</xdr:col>
      <xdr:colOff>4606266</xdr:colOff>
      <xdr:row>13</xdr:row>
      <xdr:rowOff>2055003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2AC83FFB-08FE-4EEF-A2CC-5BE662AEA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68500" y="19061906"/>
          <a:ext cx="2439329" cy="1304910"/>
        </a:xfrm>
        <a:prstGeom prst="rect">
          <a:avLst/>
        </a:prstGeom>
      </xdr:spPr>
    </xdr:pic>
    <xdr:clientData/>
  </xdr:twoCellAnchor>
  <xdr:oneCellAnchor>
    <xdr:from>
      <xdr:col>6</xdr:col>
      <xdr:colOff>373856</xdr:colOff>
      <xdr:row>14</xdr:row>
      <xdr:rowOff>300038</xdr:rowOff>
    </xdr:from>
    <xdr:ext cx="1774032" cy="2832907"/>
    <xdr:pic>
      <xdr:nvPicPr>
        <xdr:cNvPr id="18" name="Obrázek 17">
          <a:extLst>
            <a:ext uri="{FF2B5EF4-FFF2-40B4-BE49-F238E27FC236}">
              <a16:creationId xmlns:a16="http://schemas.microsoft.com/office/drawing/2014/main" id="{0F3AB965-0543-46DD-9207-8706D6685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70656" y="21750338"/>
          <a:ext cx="1774032" cy="2832907"/>
        </a:xfrm>
        <a:prstGeom prst="rect">
          <a:avLst/>
        </a:prstGeom>
      </xdr:spPr>
    </xdr:pic>
    <xdr:clientData/>
  </xdr:oneCellAnchor>
  <xdr:twoCellAnchor editAs="oneCell">
    <xdr:from>
      <xdr:col>6</xdr:col>
      <xdr:colOff>438939</xdr:colOff>
      <xdr:row>15</xdr:row>
      <xdr:rowOff>190500</xdr:rowOff>
    </xdr:from>
    <xdr:to>
      <xdr:col>6</xdr:col>
      <xdr:colOff>1862927</xdr:colOff>
      <xdr:row>15</xdr:row>
      <xdr:rowOff>2464431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39BA8BF8-CE79-4642-BCF7-67CBABBA3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40502" y="24931688"/>
          <a:ext cx="1423988" cy="2273931"/>
        </a:xfrm>
        <a:prstGeom prst="rect">
          <a:avLst/>
        </a:prstGeom>
      </xdr:spPr>
    </xdr:pic>
    <xdr:clientData/>
  </xdr:twoCellAnchor>
  <xdr:twoCellAnchor editAs="oneCell">
    <xdr:from>
      <xdr:col>6</xdr:col>
      <xdr:colOff>440531</xdr:colOff>
      <xdr:row>15</xdr:row>
      <xdr:rowOff>2757311</xdr:rowOff>
    </xdr:from>
    <xdr:to>
      <xdr:col>6</xdr:col>
      <xdr:colOff>3488240</xdr:colOff>
      <xdr:row>15</xdr:row>
      <xdr:rowOff>3538695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52D71886-A11B-4598-AADA-4E9546A8E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2942094" y="27498499"/>
          <a:ext cx="3047709" cy="781384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666750</xdr:colOff>
      <xdr:row>16</xdr:row>
      <xdr:rowOff>190500</xdr:rowOff>
    </xdr:from>
    <xdr:to>
      <xdr:col>6</xdr:col>
      <xdr:colOff>2446640</xdr:colOff>
      <xdr:row>16</xdr:row>
      <xdr:rowOff>1969477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BFF99E5D-2383-4035-BD27-F6D7B8F16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68313" y="28622625"/>
          <a:ext cx="1779890" cy="17789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671331</xdr:colOff>
      <xdr:row>17</xdr:row>
      <xdr:rowOff>240261</xdr:rowOff>
    </xdr:from>
    <xdr:to>
      <xdr:col>6</xdr:col>
      <xdr:colOff>2376199</xdr:colOff>
      <xdr:row>17</xdr:row>
      <xdr:rowOff>1943526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010B7892-C258-4C23-BF96-0F59F49A0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72894" y="30910761"/>
          <a:ext cx="1704868" cy="1703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727505</xdr:colOff>
      <xdr:row>18</xdr:row>
      <xdr:rowOff>174706</xdr:rowOff>
    </xdr:from>
    <xdr:to>
      <xdr:col>6</xdr:col>
      <xdr:colOff>2510389</xdr:colOff>
      <xdr:row>18</xdr:row>
      <xdr:rowOff>1953478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ABBCAEA5-7530-4916-AB72-C306FD8C9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9068" y="33059769"/>
          <a:ext cx="1782884" cy="177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821531</xdr:colOff>
      <xdr:row>19</xdr:row>
      <xdr:rowOff>511968</xdr:rowOff>
    </xdr:from>
    <xdr:to>
      <xdr:col>6</xdr:col>
      <xdr:colOff>2562622</xdr:colOff>
      <xdr:row>19</xdr:row>
      <xdr:rowOff>1731900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7D27D388-7376-4F65-9540-39DDBA3BA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23094" y="35492531"/>
          <a:ext cx="1741091" cy="12199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912222</xdr:colOff>
      <xdr:row>20</xdr:row>
      <xdr:rowOff>129658</xdr:rowOff>
    </xdr:from>
    <xdr:to>
      <xdr:col>6</xdr:col>
      <xdr:colOff>2572991</xdr:colOff>
      <xdr:row>20</xdr:row>
      <xdr:rowOff>1788440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0D705691-8C81-48B0-8D8A-E6B0834C5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3785" y="37991533"/>
          <a:ext cx="1660769" cy="1658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1023651</xdr:colOff>
      <xdr:row>21</xdr:row>
      <xdr:rowOff>303478</xdr:rowOff>
    </xdr:from>
    <xdr:to>
      <xdr:col>6</xdr:col>
      <xdr:colOff>2522006</xdr:colOff>
      <xdr:row>21</xdr:row>
      <xdr:rowOff>1800041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88455C8E-28AA-4DB4-921A-6E11E8BFE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214" y="40094166"/>
          <a:ext cx="1498355" cy="1496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796422</xdr:colOff>
      <xdr:row>22</xdr:row>
      <xdr:rowOff>363705</xdr:rowOff>
    </xdr:from>
    <xdr:to>
      <xdr:col>6</xdr:col>
      <xdr:colOff>2831664</xdr:colOff>
      <xdr:row>22</xdr:row>
      <xdr:rowOff>1535724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161E8234-F9A6-4B94-8E35-1915CE4EBA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97985" y="42321330"/>
          <a:ext cx="2035242" cy="1172019"/>
        </a:xfrm>
        <a:prstGeom prst="rect">
          <a:avLst/>
        </a:prstGeom>
      </xdr:spPr>
    </xdr:pic>
    <xdr:clientData/>
  </xdr:twoCellAnchor>
  <xdr:twoCellAnchor editAs="oneCell">
    <xdr:from>
      <xdr:col>6</xdr:col>
      <xdr:colOff>2618202</xdr:colOff>
      <xdr:row>15</xdr:row>
      <xdr:rowOff>57149</xdr:rowOff>
    </xdr:from>
    <xdr:to>
      <xdr:col>6</xdr:col>
      <xdr:colOff>4210717</xdr:colOff>
      <xdr:row>15</xdr:row>
      <xdr:rowOff>2582332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CD5FF0B-DBC6-55B3-D201-0C39A91A8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5115002" y="25288874"/>
          <a:ext cx="1592515" cy="2525183"/>
        </a:xfrm>
        <a:prstGeom prst="rect">
          <a:avLst/>
        </a:prstGeom>
      </xdr:spPr>
    </xdr:pic>
    <xdr:clientData/>
  </xdr:twoCellAnchor>
  <xdr:twoCellAnchor editAs="oneCell">
    <xdr:from>
      <xdr:col>6</xdr:col>
      <xdr:colOff>2746614</xdr:colOff>
      <xdr:row>14</xdr:row>
      <xdr:rowOff>219075</xdr:rowOff>
    </xdr:from>
    <xdr:to>
      <xdr:col>6</xdr:col>
      <xdr:colOff>4534509</xdr:colOff>
      <xdr:row>14</xdr:row>
      <xdr:rowOff>3315756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548C49E-F5B7-E3F2-95DE-59907A8E7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5243414" y="21669375"/>
          <a:ext cx="1787895" cy="3096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9"/>
  <sheetViews>
    <sheetView tabSelected="1" zoomScale="70" zoomScaleNormal="7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03" customWidth="1"/>
    <col min="5" max="5" width="12" style="4" customWidth="1"/>
    <col min="6" max="6" width="121.42578125" style="5" customWidth="1"/>
    <col min="7" max="7" width="76.710937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55.5703125" style="1" customWidth="1"/>
    <col min="16" max="16" width="29.7109375" style="1" customWidth="1"/>
    <col min="17" max="17" width="32" style="1" customWidth="1"/>
    <col min="18" max="18" width="42.42578125" style="1" customWidth="1"/>
    <col min="19" max="19" width="32.5703125" style="1" customWidth="1"/>
    <col min="20" max="20" width="14.42578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28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10"/>
      <c r="H2" s="9"/>
      <c r="I2" s="9"/>
      <c r="J2" s="9"/>
      <c r="L2" s="11"/>
      <c r="M2" s="12"/>
      <c r="N2" s="12"/>
      <c r="O2" s="12"/>
      <c r="P2" s="12"/>
      <c r="Q2" s="12"/>
      <c r="R2" s="12"/>
      <c r="S2" s="12"/>
      <c r="T2" s="12"/>
      <c r="U2" s="13"/>
    </row>
    <row r="3" spans="1:21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N3" s="18"/>
      <c r="O3" s="18"/>
      <c r="P3" s="18"/>
    </row>
    <row r="4" spans="1:21" ht="15.75" thickBot="1" x14ac:dyDescent="0.3">
      <c r="B4" s="19"/>
      <c r="C4" s="20" t="s">
        <v>1</v>
      </c>
      <c r="D4" s="16"/>
      <c r="E4" s="16"/>
      <c r="F4" s="16"/>
      <c r="G4" s="17"/>
      <c r="H4" s="17"/>
      <c r="I4" s="17"/>
      <c r="J4" s="17"/>
      <c r="K4" s="17"/>
      <c r="L4" s="17"/>
      <c r="R4" s="21"/>
    </row>
    <row r="5" spans="1:21" ht="34.5" customHeight="1" thickBot="1" x14ac:dyDescent="0.3">
      <c r="B5" s="22"/>
      <c r="C5" s="23"/>
      <c r="D5" s="24"/>
      <c r="E5" s="24"/>
      <c r="F5" s="9"/>
      <c r="G5" s="9"/>
      <c r="H5" s="25"/>
      <c r="J5" s="26" t="s">
        <v>2</v>
      </c>
      <c r="U5" s="27"/>
    </row>
    <row r="6" spans="1:21" ht="77.2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25</v>
      </c>
      <c r="H6" s="29" t="s">
        <v>16</v>
      </c>
      <c r="I6" s="29" t="s">
        <v>5</v>
      </c>
      <c r="J6" s="30" t="s">
        <v>6</v>
      </c>
      <c r="K6" s="31" t="s">
        <v>7</v>
      </c>
      <c r="L6" s="31" t="s">
        <v>8</v>
      </c>
      <c r="M6" s="29" t="s">
        <v>17</v>
      </c>
      <c r="N6" s="29" t="s">
        <v>18</v>
      </c>
      <c r="O6" s="29" t="s">
        <v>51</v>
      </c>
      <c r="P6" s="29" t="s">
        <v>19</v>
      </c>
      <c r="Q6" s="31" t="s">
        <v>20</v>
      </c>
      <c r="R6" s="29" t="s">
        <v>21</v>
      </c>
      <c r="S6" s="29" t="s">
        <v>46</v>
      </c>
      <c r="T6" s="29" t="s">
        <v>22</v>
      </c>
      <c r="U6" s="29" t="s">
        <v>23</v>
      </c>
    </row>
    <row r="7" spans="1:21" ht="152.25" customHeight="1" x14ac:dyDescent="0.25">
      <c r="A7" s="32"/>
      <c r="B7" s="33">
        <v>1</v>
      </c>
      <c r="C7" s="34" t="s">
        <v>29</v>
      </c>
      <c r="D7" s="35">
        <v>50</v>
      </c>
      <c r="E7" s="36" t="s">
        <v>24</v>
      </c>
      <c r="F7" s="37" t="s">
        <v>66</v>
      </c>
      <c r="G7" s="38"/>
      <c r="H7" s="39">
        <f t="shared" ref="H7:H23" si="0">D7*I7</f>
        <v>500</v>
      </c>
      <c r="I7" s="40">
        <v>10</v>
      </c>
      <c r="J7" s="104"/>
      <c r="K7" s="41">
        <f t="shared" ref="K7" si="1">D7*J7</f>
        <v>0</v>
      </c>
      <c r="L7" s="42" t="str">
        <f t="shared" ref="L7" si="2">IF(ISNUMBER(J7), IF(J7&gt;I7,"NEVYHOVUJE","VYHOVUJE")," ")</f>
        <v xml:space="preserve"> </v>
      </c>
      <c r="M7" s="43" t="s">
        <v>26</v>
      </c>
      <c r="N7" s="44" t="s">
        <v>50</v>
      </c>
      <c r="O7" s="45" t="s">
        <v>52</v>
      </c>
      <c r="P7" s="46" t="s">
        <v>45</v>
      </c>
      <c r="Q7" s="43" t="s">
        <v>48</v>
      </c>
      <c r="R7" s="43" t="s">
        <v>49</v>
      </c>
      <c r="S7" s="47" t="s">
        <v>47</v>
      </c>
      <c r="T7" s="48"/>
      <c r="U7" s="49" t="s">
        <v>12</v>
      </c>
    </row>
    <row r="8" spans="1:21" ht="145.5" customHeight="1" x14ac:dyDescent="0.25">
      <c r="A8" s="32"/>
      <c r="B8" s="50">
        <v>2</v>
      </c>
      <c r="C8" s="51" t="s">
        <v>53</v>
      </c>
      <c r="D8" s="52">
        <v>50</v>
      </c>
      <c r="E8" s="53" t="s">
        <v>24</v>
      </c>
      <c r="F8" s="54" t="s">
        <v>67</v>
      </c>
      <c r="G8" s="55"/>
      <c r="H8" s="56">
        <f t="shared" si="0"/>
        <v>3000</v>
      </c>
      <c r="I8" s="57">
        <v>60</v>
      </c>
      <c r="J8" s="105"/>
      <c r="K8" s="58">
        <f t="shared" ref="K8:K21" si="3">D8*J8</f>
        <v>0</v>
      </c>
      <c r="L8" s="59" t="str">
        <f t="shared" ref="L8:L21" si="4">IF(ISNUMBER(J8), IF(J8&gt;I8,"NEVYHOVUJE","VYHOVUJE")," ")</f>
        <v xml:space="preserve"> </v>
      </c>
      <c r="M8" s="60"/>
      <c r="N8" s="61"/>
      <c r="O8" s="62"/>
      <c r="P8" s="63"/>
      <c r="Q8" s="64"/>
      <c r="R8" s="64"/>
      <c r="S8" s="65"/>
      <c r="T8" s="66"/>
      <c r="U8" s="64"/>
    </row>
    <row r="9" spans="1:21" ht="179.25" customHeight="1" x14ac:dyDescent="0.25">
      <c r="A9" s="32"/>
      <c r="B9" s="50">
        <v>3</v>
      </c>
      <c r="C9" s="67" t="s">
        <v>30</v>
      </c>
      <c r="D9" s="52">
        <v>50</v>
      </c>
      <c r="E9" s="53" t="s">
        <v>24</v>
      </c>
      <c r="F9" s="54" t="s">
        <v>54</v>
      </c>
      <c r="G9" s="55"/>
      <c r="H9" s="56">
        <f t="shared" si="0"/>
        <v>2500</v>
      </c>
      <c r="I9" s="57">
        <v>50</v>
      </c>
      <c r="J9" s="105"/>
      <c r="K9" s="58">
        <f t="shared" si="3"/>
        <v>0</v>
      </c>
      <c r="L9" s="59" t="str">
        <f t="shared" si="4"/>
        <v xml:space="preserve"> </v>
      </c>
      <c r="M9" s="60"/>
      <c r="N9" s="61"/>
      <c r="O9" s="62"/>
      <c r="P9" s="63"/>
      <c r="Q9" s="64"/>
      <c r="R9" s="64"/>
      <c r="S9" s="65"/>
      <c r="T9" s="66"/>
      <c r="U9" s="64"/>
    </row>
    <row r="10" spans="1:21" ht="161.25" customHeight="1" x14ac:dyDescent="0.25">
      <c r="A10" s="32"/>
      <c r="B10" s="50">
        <v>4</v>
      </c>
      <c r="C10" s="67" t="s">
        <v>31</v>
      </c>
      <c r="D10" s="52">
        <v>300</v>
      </c>
      <c r="E10" s="53" t="s">
        <v>24</v>
      </c>
      <c r="F10" s="51" t="s">
        <v>55</v>
      </c>
      <c r="G10" s="55"/>
      <c r="H10" s="56">
        <f t="shared" si="0"/>
        <v>15000</v>
      </c>
      <c r="I10" s="57">
        <v>50</v>
      </c>
      <c r="J10" s="105"/>
      <c r="K10" s="58">
        <f t="shared" si="3"/>
        <v>0</v>
      </c>
      <c r="L10" s="59" t="str">
        <f t="shared" si="4"/>
        <v xml:space="preserve"> </v>
      </c>
      <c r="M10" s="60"/>
      <c r="N10" s="61"/>
      <c r="O10" s="62"/>
      <c r="P10" s="63"/>
      <c r="Q10" s="64"/>
      <c r="R10" s="64"/>
      <c r="S10" s="65"/>
      <c r="T10" s="66"/>
      <c r="U10" s="64"/>
    </row>
    <row r="11" spans="1:21" ht="142.5" customHeight="1" x14ac:dyDescent="0.25">
      <c r="A11" s="32"/>
      <c r="B11" s="50">
        <v>5</v>
      </c>
      <c r="C11" s="67" t="s">
        <v>32</v>
      </c>
      <c r="D11" s="52">
        <v>100</v>
      </c>
      <c r="E11" s="53" t="s">
        <v>24</v>
      </c>
      <c r="F11" s="68" t="s">
        <v>64</v>
      </c>
      <c r="G11" s="55"/>
      <c r="H11" s="56">
        <f t="shared" si="0"/>
        <v>12000</v>
      </c>
      <c r="I11" s="57">
        <v>120</v>
      </c>
      <c r="J11" s="105"/>
      <c r="K11" s="58">
        <f t="shared" si="3"/>
        <v>0</v>
      </c>
      <c r="L11" s="59" t="str">
        <f t="shared" si="4"/>
        <v xml:space="preserve"> </v>
      </c>
      <c r="M11" s="60"/>
      <c r="N11" s="61"/>
      <c r="O11" s="62"/>
      <c r="P11" s="63"/>
      <c r="Q11" s="64"/>
      <c r="R11" s="64"/>
      <c r="S11" s="65"/>
      <c r="T11" s="66"/>
      <c r="U11" s="64"/>
    </row>
    <row r="12" spans="1:21" ht="207" customHeight="1" x14ac:dyDescent="0.25">
      <c r="A12" s="32"/>
      <c r="B12" s="50">
        <v>6</v>
      </c>
      <c r="C12" s="67" t="s">
        <v>33</v>
      </c>
      <c r="D12" s="52">
        <v>50</v>
      </c>
      <c r="E12" s="53" t="s">
        <v>24</v>
      </c>
      <c r="F12" s="51" t="s">
        <v>56</v>
      </c>
      <c r="G12" s="55"/>
      <c r="H12" s="56">
        <f t="shared" si="0"/>
        <v>4000</v>
      </c>
      <c r="I12" s="57">
        <v>80</v>
      </c>
      <c r="J12" s="105"/>
      <c r="K12" s="58">
        <f t="shared" si="3"/>
        <v>0</v>
      </c>
      <c r="L12" s="59" t="str">
        <f t="shared" si="4"/>
        <v xml:space="preserve"> </v>
      </c>
      <c r="M12" s="60"/>
      <c r="N12" s="61"/>
      <c r="O12" s="62"/>
      <c r="P12" s="63"/>
      <c r="Q12" s="64"/>
      <c r="R12" s="64"/>
      <c r="S12" s="65"/>
      <c r="T12" s="66"/>
      <c r="U12" s="64"/>
    </row>
    <row r="13" spans="1:21" ht="180.75" customHeight="1" x14ac:dyDescent="0.25">
      <c r="A13" s="32"/>
      <c r="B13" s="50">
        <v>7</v>
      </c>
      <c r="C13" s="67" t="s">
        <v>34</v>
      </c>
      <c r="D13" s="52">
        <v>50</v>
      </c>
      <c r="E13" s="53" t="s">
        <v>24</v>
      </c>
      <c r="F13" s="54" t="s">
        <v>68</v>
      </c>
      <c r="G13" s="55"/>
      <c r="H13" s="56">
        <f t="shared" si="0"/>
        <v>5000</v>
      </c>
      <c r="I13" s="57">
        <v>100</v>
      </c>
      <c r="J13" s="105"/>
      <c r="K13" s="58">
        <f t="shared" si="3"/>
        <v>0</v>
      </c>
      <c r="L13" s="59" t="str">
        <f t="shared" si="4"/>
        <v xml:space="preserve"> </v>
      </c>
      <c r="M13" s="60"/>
      <c r="N13" s="61"/>
      <c r="O13" s="62"/>
      <c r="P13" s="63"/>
      <c r="Q13" s="64"/>
      <c r="R13" s="64"/>
      <c r="S13" s="65"/>
      <c r="T13" s="66"/>
      <c r="U13" s="64"/>
    </row>
    <row r="14" spans="1:21" ht="223.5" customHeight="1" x14ac:dyDescent="0.25">
      <c r="A14" s="32"/>
      <c r="B14" s="50">
        <v>8</v>
      </c>
      <c r="C14" s="67" t="s">
        <v>35</v>
      </c>
      <c r="D14" s="52">
        <v>100</v>
      </c>
      <c r="E14" s="53" t="s">
        <v>24</v>
      </c>
      <c r="F14" s="51" t="s">
        <v>57</v>
      </c>
      <c r="G14" s="55"/>
      <c r="H14" s="56">
        <f t="shared" si="0"/>
        <v>20000</v>
      </c>
      <c r="I14" s="57">
        <v>200</v>
      </c>
      <c r="J14" s="105"/>
      <c r="K14" s="58">
        <f t="shared" si="3"/>
        <v>0</v>
      </c>
      <c r="L14" s="59" t="str">
        <f t="shared" si="4"/>
        <v xml:space="preserve"> </v>
      </c>
      <c r="M14" s="60"/>
      <c r="N14" s="61"/>
      <c r="O14" s="62"/>
      <c r="P14" s="63"/>
      <c r="Q14" s="64"/>
      <c r="R14" s="64"/>
      <c r="S14" s="65"/>
      <c r="T14" s="66"/>
      <c r="U14" s="64"/>
    </row>
    <row r="15" spans="1:21" ht="297.75" customHeight="1" x14ac:dyDescent="0.25">
      <c r="A15" s="32"/>
      <c r="B15" s="50">
        <v>9</v>
      </c>
      <c r="C15" s="67" t="s">
        <v>36</v>
      </c>
      <c r="D15" s="52">
        <v>100</v>
      </c>
      <c r="E15" s="53" t="s">
        <v>24</v>
      </c>
      <c r="F15" s="54" t="s">
        <v>69</v>
      </c>
      <c r="G15" s="55"/>
      <c r="H15" s="56">
        <f t="shared" si="0"/>
        <v>5000</v>
      </c>
      <c r="I15" s="57">
        <v>50</v>
      </c>
      <c r="J15" s="105"/>
      <c r="K15" s="58">
        <f t="shared" si="3"/>
        <v>0</v>
      </c>
      <c r="L15" s="59" t="str">
        <f t="shared" si="4"/>
        <v xml:space="preserve"> </v>
      </c>
      <c r="M15" s="60"/>
      <c r="N15" s="61"/>
      <c r="O15" s="62"/>
      <c r="P15" s="63"/>
      <c r="Q15" s="64"/>
      <c r="R15" s="64"/>
      <c r="S15" s="65"/>
      <c r="T15" s="66"/>
      <c r="U15" s="64"/>
    </row>
    <row r="16" spans="1:21" ht="312" customHeight="1" x14ac:dyDescent="0.25">
      <c r="A16" s="32"/>
      <c r="B16" s="50">
        <v>10</v>
      </c>
      <c r="C16" s="67" t="s">
        <v>36</v>
      </c>
      <c r="D16" s="52">
        <v>500</v>
      </c>
      <c r="E16" s="53" t="s">
        <v>24</v>
      </c>
      <c r="F16" s="54" t="s">
        <v>70</v>
      </c>
      <c r="G16" s="55"/>
      <c r="H16" s="56">
        <f t="shared" si="0"/>
        <v>25000</v>
      </c>
      <c r="I16" s="57">
        <v>50</v>
      </c>
      <c r="J16" s="105"/>
      <c r="K16" s="58">
        <f t="shared" si="3"/>
        <v>0</v>
      </c>
      <c r="L16" s="59" t="str">
        <f t="shared" si="4"/>
        <v xml:space="preserve"> </v>
      </c>
      <c r="M16" s="60"/>
      <c r="N16" s="61"/>
      <c r="O16" s="62"/>
      <c r="P16" s="63"/>
      <c r="Q16" s="64"/>
      <c r="R16" s="64"/>
      <c r="S16" s="65"/>
      <c r="T16" s="66"/>
      <c r="U16" s="64"/>
    </row>
    <row r="17" spans="1:21" ht="176.25" customHeight="1" x14ac:dyDescent="0.25">
      <c r="A17" s="32"/>
      <c r="B17" s="50">
        <v>11</v>
      </c>
      <c r="C17" s="67" t="s">
        <v>37</v>
      </c>
      <c r="D17" s="52">
        <v>800</v>
      </c>
      <c r="E17" s="53" t="s">
        <v>24</v>
      </c>
      <c r="F17" s="51" t="s">
        <v>58</v>
      </c>
      <c r="G17" s="55"/>
      <c r="H17" s="56">
        <f t="shared" si="0"/>
        <v>5200</v>
      </c>
      <c r="I17" s="57">
        <v>6.5</v>
      </c>
      <c r="J17" s="105"/>
      <c r="K17" s="58">
        <f t="shared" si="3"/>
        <v>0</v>
      </c>
      <c r="L17" s="59" t="str">
        <f t="shared" si="4"/>
        <v xml:space="preserve"> </v>
      </c>
      <c r="M17" s="60"/>
      <c r="N17" s="61"/>
      <c r="O17" s="62"/>
      <c r="P17" s="63"/>
      <c r="Q17" s="64"/>
      <c r="R17" s="64"/>
      <c r="S17" s="65"/>
      <c r="T17" s="66"/>
      <c r="U17" s="64"/>
    </row>
    <row r="18" spans="1:21" ht="174" customHeight="1" x14ac:dyDescent="0.25">
      <c r="A18" s="32"/>
      <c r="B18" s="50">
        <v>12</v>
      </c>
      <c r="C18" s="67" t="s">
        <v>38</v>
      </c>
      <c r="D18" s="52">
        <v>400</v>
      </c>
      <c r="E18" s="53" t="s">
        <v>24</v>
      </c>
      <c r="F18" s="68" t="s">
        <v>65</v>
      </c>
      <c r="G18" s="55"/>
      <c r="H18" s="56">
        <f t="shared" si="0"/>
        <v>9200</v>
      </c>
      <c r="I18" s="57">
        <v>23</v>
      </c>
      <c r="J18" s="105"/>
      <c r="K18" s="58">
        <f t="shared" si="3"/>
        <v>0</v>
      </c>
      <c r="L18" s="59" t="str">
        <f t="shared" si="4"/>
        <v xml:space="preserve"> </v>
      </c>
      <c r="M18" s="60"/>
      <c r="N18" s="61"/>
      <c r="O18" s="62"/>
      <c r="P18" s="63"/>
      <c r="Q18" s="64"/>
      <c r="R18" s="64"/>
      <c r="S18" s="65"/>
      <c r="T18" s="66"/>
      <c r="U18" s="64"/>
    </row>
    <row r="19" spans="1:21" ht="165" customHeight="1" x14ac:dyDescent="0.25">
      <c r="A19" s="32"/>
      <c r="B19" s="50">
        <v>13</v>
      </c>
      <c r="C19" s="67" t="s">
        <v>39</v>
      </c>
      <c r="D19" s="52">
        <v>100</v>
      </c>
      <c r="E19" s="53" t="s">
        <v>24</v>
      </c>
      <c r="F19" s="68" t="s">
        <v>62</v>
      </c>
      <c r="G19" s="55"/>
      <c r="H19" s="56">
        <f t="shared" si="0"/>
        <v>6000</v>
      </c>
      <c r="I19" s="57">
        <v>60</v>
      </c>
      <c r="J19" s="105"/>
      <c r="K19" s="58">
        <f t="shared" si="3"/>
        <v>0</v>
      </c>
      <c r="L19" s="59" t="str">
        <f t="shared" si="4"/>
        <v xml:space="preserve"> </v>
      </c>
      <c r="M19" s="60"/>
      <c r="N19" s="61"/>
      <c r="O19" s="62"/>
      <c r="P19" s="63"/>
      <c r="Q19" s="64"/>
      <c r="R19" s="64"/>
      <c r="S19" s="65"/>
      <c r="T19" s="66"/>
      <c r="U19" s="64"/>
    </row>
    <row r="20" spans="1:21" ht="227.25" customHeight="1" x14ac:dyDescent="0.25">
      <c r="A20" s="32"/>
      <c r="B20" s="50">
        <v>14</v>
      </c>
      <c r="C20" s="67" t="s">
        <v>40</v>
      </c>
      <c r="D20" s="52">
        <v>400</v>
      </c>
      <c r="E20" s="53" t="s">
        <v>24</v>
      </c>
      <c r="F20" s="51" t="s">
        <v>59</v>
      </c>
      <c r="G20" s="55"/>
      <c r="H20" s="56">
        <f t="shared" si="0"/>
        <v>1600</v>
      </c>
      <c r="I20" s="57">
        <v>4</v>
      </c>
      <c r="J20" s="105"/>
      <c r="K20" s="58">
        <f t="shared" si="3"/>
        <v>0</v>
      </c>
      <c r="L20" s="59" t="str">
        <f t="shared" si="4"/>
        <v xml:space="preserve"> </v>
      </c>
      <c r="M20" s="60"/>
      <c r="N20" s="61"/>
      <c r="O20" s="62"/>
      <c r="P20" s="63"/>
      <c r="Q20" s="64"/>
      <c r="R20" s="64"/>
      <c r="S20" s="65"/>
      <c r="T20" s="66"/>
      <c r="U20" s="64"/>
    </row>
    <row r="21" spans="1:21" ht="151.5" customHeight="1" x14ac:dyDescent="0.25">
      <c r="A21" s="32"/>
      <c r="B21" s="50">
        <v>15</v>
      </c>
      <c r="C21" s="67" t="s">
        <v>41</v>
      </c>
      <c r="D21" s="52">
        <v>500</v>
      </c>
      <c r="E21" s="53" t="s">
        <v>24</v>
      </c>
      <c r="F21" s="51" t="s">
        <v>60</v>
      </c>
      <c r="G21" s="55"/>
      <c r="H21" s="56">
        <f t="shared" si="0"/>
        <v>3000</v>
      </c>
      <c r="I21" s="57">
        <v>6</v>
      </c>
      <c r="J21" s="105"/>
      <c r="K21" s="58">
        <f t="shared" si="3"/>
        <v>0</v>
      </c>
      <c r="L21" s="59" t="str">
        <f t="shared" si="4"/>
        <v xml:space="preserve"> </v>
      </c>
      <c r="M21" s="60"/>
      <c r="N21" s="61"/>
      <c r="O21" s="62"/>
      <c r="P21" s="63"/>
      <c r="Q21" s="64"/>
      <c r="R21" s="64"/>
      <c r="S21" s="65"/>
      <c r="T21" s="66"/>
      <c r="U21" s="64"/>
    </row>
    <row r="22" spans="1:21" ht="170.25" customHeight="1" x14ac:dyDescent="0.25">
      <c r="A22" s="32"/>
      <c r="B22" s="50">
        <v>16</v>
      </c>
      <c r="C22" s="69" t="s">
        <v>42</v>
      </c>
      <c r="D22" s="52">
        <v>50</v>
      </c>
      <c r="E22" s="53" t="s">
        <v>24</v>
      </c>
      <c r="F22" s="68" t="s">
        <v>63</v>
      </c>
      <c r="G22" s="55"/>
      <c r="H22" s="56">
        <f t="shared" si="0"/>
        <v>8750</v>
      </c>
      <c r="I22" s="57">
        <v>175</v>
      </c>
      <c r="J22" s="105"/>
      <c r="K22" s="58">
        <f t="shared" ref="K22:K23" si="5">D22*J22</f>
        <v>0</v>
      </c>
      <c r="L22" s="59" t="str">
        <f t="shared" ref="L22:L23" si="6">IF(ISNUMBER(J22), IF(J22&gt;I22,"NEVYHOVUJE","VYHOVUJE")," ")</f>
        <v xml:space="preserve"> </v>
      </c>
      <c r="M22" s="60"/>
      <c r="N22" s="61"/>
      <c r="O22" s="62"/>
      <c r="P22" s="63"/>
      <c r="Q22" s="64"/>
      <c r="R22" s="64"/>
      <c r="S22" s="65"/>
      <c r="T22" s="66"/>
      <c r="U22" s="64"/>
    </row>
    <row r="23" spans="1:21" ht="153" customHeight="1" thickBot="1" x14ac:dyDescent="0.3">
      <c r="A23" s="32"/>
      <c r="B23" s="70">
        <v>17</v>
      </c>
      <c r="C23" s="71" t="s">
        <v>43</v>
      </c>
      <c r="D23" s="72">
        <v>150</v>
      </c>
      <c r="E23" s="73" t="s">
        <v>44</v>
      </c>
      <c r="F23" s="74" t="s">
        <v>61</v>
      </c>
      <c r="G23" s="75"/>
      <c r="H23" s="76">
        <f t="shared" si="0"/>
        <v>2250</v>
      </c>
      <c r="I23" s="77">
        <v>15</v>
      </c>
      <c r="J23" s="106"/>
      <c r="K23" s="78">
        <f t="shared" si="5"/>
        <v>0</v>
      </c>
      <c r="L23" s="79" t="str">
        <f t="shared" si="6"/>
        <v xml:space="preserve"> </v>
      </c>
      <c r="M23" s="80"/>
      <c r="N23" s="81"/>
      <c r="O23" s="82"/>
      <c r="P23" s="83"/>
      <c r="Q23" s="84"/>
      <c r="R23" s="84"/>
      <c r="S23" s="85"/>
      <c r="T23" s="86"/>
      <c r="U23" s="84"/>
    </row>
    <row r="24" spans="1:21" ht="13.5" customHeight="1" thickTop="1" thickBot="1" x14ac:dyDescent="0.3">
      <c r="C24" s="1"/>
      <c r="D24" s="1"/>
      <c r="E24" s="1"/>
      <c r="F24" s="1"/>
      <c r="G24" s="1"/>
      <c r="H24" s="1"/>
      <c r="K24" s="87"/>
    </row>
    <row r="25" spans="1:21" ht="60.75" customHeight="1" thickTop="1" thickBot="1" x14ac:dyDescent="0.3">
      <c r="B25" s="88" t="s">
        <v>9</v>
      </c>
      <c r="C25" s="88"/>
      <c r="D25" s="88"/>
      <c r="E25" s="88"/>
      <c r="F25" s="88"/>
      <c r="G25" s="16"/>
      <c r="H25" s="89"/>
      <c r="I25" s="90" t="s">
        <v>10</v>
      </c>
      <c r="J25" s="91" t="s">
        <v>11</v>
      </c>
      <c r="K25" s="92"/>
      <c r="L25" s="93"/>
      <c r="M25" s="94"/>
      <c r="N25" s="25"/>
      <c r="O25" s="25"/>
      <c r="P25" s="25"/>
      <c r="Q25" s="25"/>
      <c r="R25" s="25"/>
      <c r="S25" s="25"/>
      <c r="T25" s="25"/>
      <c r="U25" s="95"/>
    </row>
    <row r="26" spans="1:21" ht="33" customHeight="1" thickTop="1" thickBot="1" x14ac:dyDescent="0.3">
      <c r="B26" s="96" t="s">
        <v>27</v>
      </c>
      <c r="C26" s="96"/>
      <c r="D26" s="96"/>
      <c r="E26" s="96"/>
      <c r="F26" s="96"/>
      <c r="G26" s="97"/>
      <c r="H26" s="98"/>
      <c r="I26" s="99">
        <f>SUM(H7:H23)</f>
        <v>128000</v>
      </c>
      <c r="J26" s="100">
        <f>SUM(K7:K23)</f>
        <v>0</v>
      </c>
      <c r="K26" s="101"/>
      <c r="L26" s="102"/>
      <c r="M26" s="94"/>
      <c r="T26" s="25"/>
      <c r="U26" s="95"/>
    </row>
    <row r="27" spans="1:21" ht="14.1" customHeight="1" thickTop="1" x14ac:dyDescent="0.25"/>
    <row r="28" spans="1:21" ht="14.25" customHeight="1" x14ac:dyDescent="0.25"/>
    <row r="29" spans="1:21" ht="14.1" customHeight="1" x14ac:dyDescent="0.25"/>
    <row r="30" spans="1:21" ht="14.25" customHeight="1" x14ac:dyDescent="0.25"/>
    <row r="31" spans="1:21" ht="14.25" customHeight="1" x14ac:dyDescent="0.25"/>
    <row r="32" spans="1:21" ht="14.1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TzV4OYNFHvDRewKbg4UIUf2JRQV8MOEfTebcH3MmiOSHUCpcWMnppM4Fc8kZP36EDMVX02lir8oBH3mLrzkzPw==" saltValue="I9CKqVEEyt3bk9Ufu4x0/w==" spinCount="100000" sheet="1" objects="1" scenarios="1"/>
  <mergeCells count="15">
    <mergeCell ref="B1:D1"/>
    <mergeCell ref="J25:L25"/>
    <mergeCell ref="B25:F25"/>
    <mergeCell ref="M7:M23"/>
    <mergeCell ref="N7:N23"/>
    <mergeCell ref="G3:L4"/>
    <mergeCell ref="O7:O23"/>
    <mergeCell ref="P7:P23"/>
    <mergeCell ref="B26:F26"/>
    <mergeCell ref="J26:L26"/>
    <mergeCell ref="Q7:Q23"/>
    <mergeCell ref="R7:R23"/>
    <mergeCell ref="S7:S23"/>
    <mergeCell ref="U7:U23"/>
    <mergeCell ref="T7:T23"/>
  </mergeCells>
  <conditionalFormatting sqref="B7:B23 D7:D23">
    <cfRule type="containsBlanks" dxfId="6" priority="88">
      <formula>LEN(TRIM(B7))=0</formula>
    </cfRule>
  </conditionalFormatting>
  <conditionalFormatting sqref="B7:B23">
    <cfRule type="cellIs" dxfId="5" priority="83" operator="greaterThanOrEqual">
      <formula>1</formula>
    </cfRule>
  </conditionalFormatting>
  <conditionalFormatting sqref="J7:J23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2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23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1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2024-04-02T09:47:47Z</cp:lastPrinted>
  <dcterms:created xsi:type="dcterms:W3CDTF">2014-03-05T12:43:32Z</dcterms:created>
  <dcterms:modified xsi:type="dcterms:W3CDTF">2024-04-03T08:34:17Z</dcterms:modified>
</cp:coreProperties>
</file>