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/>
  <mc:AlternateContent xmlns:mc="http://schemas.openxmlformats.org/markup-compatibility/2006">
    <mc:Choice Requires="x15">
      <x15ac:absPath xmlns:x15ac="http://schemas.microsoft.com/office/spreadsheetml/2010/11/ac" url="D:\USERS\hpeskova\Desktop\Kancelářské potřeby(II.)\KP 016-2024\1) výzva\"/>
    </mc:Choice>
  </mc:AlternateContent>
  <xr:revisionPtr revIDLastSave="0" documentId="13_ncr:1_{060C9A96-1139-4ACC-B36B-2CF676063203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KP" sheetId="1" r:id="rId1"/>
  </sheets>
  <definedNames>
    <definedName name="_xlnm._FilterDatabase" localSheetId="0" hidden="1">KP!$A$6:$T$6</definedName>
    <definedName name="_xlnm.Print_Area" localSheetId="0">KP!$B$1:$T$56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24" i="1" l="1"/>
  <c r="K27" i="1"/>
  <c r="J28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J27" i="1"/>
  <c r="J29" i="1"/>
  <c r="K29" i="1"/>
  <c r="J30" i="1"/>
  <c r="K30" i="1"/>
  <c r="J31" i="1"/>
  <c r="K31" i="1"/>
  <c r="J32" i="1"/>
  <c r="K32" i="1"/>
  <c r="J33" i="1"/>
  <c r="K33" i="1"/>
  <c r="J34" i="1"/>
  <c r="K34" i="1"/>
  <c r="J35" i="1"/>
  <c r="K35" i="1"/>
  <c r="J36" i="1"/>
  <c r="K36" i="1"/>
  <c r="J37" i="1"/>
  <c r="K37" i="1"/>
  <c r="J38" i="1"/>
  <c r="K38" i="1"/>
  <c r="J39" i="1"/>
  <c r="K39" i="1"/>
  <c r="J40" i="1"/>
  <c r="K40" i="1"/>
  <c r="J41" i="1"/>
  <c r="K41" i="1"/>
  <c r="J42" i="1"/>
  <c r="K42" i="1"/>
  <c r="J43" i="1"/>
  <c r="K43" i="1"/>
  <c r="J44" i="1"/>
  <c r="K44" i="1"/>
  <c r="J45" i="1"/>
  <c r="K45" i="1"/>
  <c r="J46" i="1"/>
  <c r="K46" i="1"/>
  <c r="J47" i="1"/>
  <c r="K47" i="1"/>
  <c r="J48" i="1"/>
  <c r="K48" i="1"/>
  <c r="J49" i="1"/>
  <c r="K49" i="1"/>
  <c r="J50" i="1"/>
  <c r="K50" i="1"/>
  <c r="J51" i="1"/>
  <c r="K51" i="1"/>
  <c r="J52" i="1"/>
  <c r="K52" i="1"/>
  <c r="J53" i="1"/>
  <c r="K53" i="1"/>
  <c r="G22" i="1"/>
  <c r="G23" i="1"/>
  <c r="G24" i="1"/>
  <c r="G25" i="1"/>
  <c r="G26" i="1"/>
  <c r="J22" i="1"/>
  <c r="K22" i="1"/>
  <c r="J23" i="1"/>
  <c r="K23" i="1"/>
  <c r="J24" i="1"/>
  <c r="J25" i="1"/>
  <c r="K25" i="1"/>
  <c r="J26" i="1"/>
  <c r="K26" i="1"/>
  <c r="J7" i="1"/>
  <c r="G12" i="1"/>
  <c r="G13" i="1"/>
  <c r="G14" i="1"/>
  <c r="G15" i="1"/>
  <c r="G16" i="1"/>
  <c r="G17" i="1"/>
  <c r="G18" i="1"/>
  <c r="G19" i="1"/>
  <c r="G20" i="1"/>
  <c r="G21" i="1"/>
  <c r="K28" i="1" l="1"/>
  <c r="G11" i="1"/>
  <c r="G10" i="1"/>
  <c r="G9" i="1"/>
  <c r="G8" i="1"/>
  <c r="G7" i="1"/>
  <c r="K21" i="1" l="1"/>
  <c r="J21" i="1"/>
  <c r="K20" i="1"/>
  <c r="J20" i="1"/>
  <c r="K19" i="1"/>
  <c r="J19" i="1"/>
  <c r="K18" i="1"/>
  <c r="J18" i="1"/>
  <c r="K17" i="1"/>
  <c r="J17" i="1"/>
  <c r="K16" i="1"/>
  <c r="J16" i="1"/>
  <c r="K15" i="1"/>
  <c r="J15" i="1"/>
  <c r="K14" i="1"/>
  <c r="J14" i="1"/>
  <c r="K13" i="1"/>
  <c r="J13" i="1"/>
  <c r="K12" i="1"/>
  <c r="J12" i="1"/>
  <c r="K11" i="1"/>
  <c r="J11" i="1"/>
  <c r="K10" i="1"/>
  <c r="J10" i="1"/>
  <c r="K9" i="1"/>
  <c r="J9" i="1"/>
  <c r="K8" i="1"/>
  <c r="J8" i="1"/>
  <c r="K7" i="1"/>
  <c r="I56" i="1" l="1"/>
  <c r="H56" i="1"/>
</calcChain>
</file>

<file path=xl/sharedStrings.xml><?xml version="1.0" encoding="utf-8"?>
<sst xmlns="http://schemas.openxmlformats.org/spreadsheetml/2006/main" count="210" uniqueCount="126">
  <si>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</si>
  <si>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</si>
  <si>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</si>
  <si>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</si>
  <si>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</si>
  <si>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</si>
  <si>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</si>
  <si>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</si>
  <si>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</si>
  <si>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</si>
  <si>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CELKOVÁ MAXIMÁLNÍ CENA za celou VZ 
v Kč BEZ DPH</t>
  </si>
  <si>
    <t>CELKOVÁ NABÍDKOVÁ CENA v Kč bez DPH</t>
  </si>
  <si>
    <t>30192000-1 - Kancelářské potřeby</t>
  </si>
  <si>
    <t>Název</t>
  </si>
  <si>
    <t>Měrná jednotka [MJ]</t>
  </si>
  <si>
    <t xml:space="preserve">Popis </t>
  </si>
  <si>
    <t>Maximální cena za jednotlivé položky 
 v Kč BEZ DPH</t>
  </si>
  <si>
    <t>Fakturace</t>
  </si>
  <si>
    <t>Financováno
 z projektových finančních prostředků</t>
  </si>
  <si>
    <t>Obchodní podmínky NAD RÁMEC STANDARDNÍCH 
obchodních podmínek</t>
  </si>
  <si>
    <t>Kontaktní osoba 
k převzetí zboží</t>
  </si>
  <si>
    <t xml:space="preserve">Místo dodání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</si>
  <si>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</si>
  <si>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</si>
  <si>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kancelářské potřeby</t>
  </si>
  <si>
    <t xml:space="preserve">Pokud financováno z projektových prostředků, pak ŘEŠITEL uvede: NÁZEV A ČÍSLO DOTAČNÍHO PROJEKTU </t>
  </si>
  <si>
    <t>V případě, že se dodavatel při předání zboží na některá uvedená tel. čísla nedovolá, bude v takovém případě volat tel. 377 631 332, 377 631 320.</t>
  </si>
  <si>
    <t>Samostatná faktura</t>
  </si>
  <si>
    <t>Příloha č. 2 Kupní smlouvy - technická specifikace
Kancelářské potřeby (II.) 016 - 2024</t>
  </si>
  <si>
    <t>DOMOVNÍ KNIHA se samopropisem</t>
  </si>
  <si>
    <t>ks</t>
  </si>
  <si>
    <t>bal</t>
  </si>
  <si>
    <t>Průhledné čiré krycí desky min. 150 mic, přední strana, formát A4, min. 100ks/bal.</t>
  </si>
  <si>
    <t>Obálky pro kroužkovou perfovazbu, formát A4, karton 250 g, povrchová úprava imitace kůže, min. 100 ks v balení.</t>
  </si>
  <si>
    <t>Lepicí páska 25mm x 66m transparentní</t>
  </si>
  <si>
    <t>Kvalitní lepicí páska průhledná.</t>
  </si>
  <si>
    <t>Lepicí páska 38mm x 66m transparentní</t>
  </si>
  <si>
    <t>Obálky B6 červený pruh 125x175 mm</t>
  </si>
  <si>
    <t>Lepicí páska 48-50mm x 66m transparentní</t>
  </si>
  <si>
    <t>Lepicí tyčinka  min. 20g</t>
  </si>
  <si>
    <t>Vysoká lepicí síla a okamžitá přilnavost. Vhodné na  papír, karton, nevysychá, neobsahuje rozpouštědla.</t>
  </si>
  <si>
    <t>Samolepicí etikety bílá 48,3 x 16,9 mm</t>
  </si>
  <si>
    <t xml:space="preserve">archy formátu A4/ 100 ks  pro tisk v kopírkách a laserových tiskárnách. </t>
  </si>
  <si>
    <t>Kvalitní průhledný polypropylen, zavírání jedním drukem (patentem) na delší straně.</t>
  </si>
  <si>
    <t>Euroobal A4 - rozšířený</t>
  </si>
  <si>
    <t>Formát A4 rozšířený na 220 mm, typ otvírání „U“, rozměr 220 x 300 mm, kapacita až 70 listů, polypropylen, tloušťka min. 50 mic., balení min. 50 ks.</t>
  </si>
  <si>
    <t>Blok lepený bílý -  špalík 8-9 x 8-9 cm</t>
  </si>
  <si>
    <t>Slepený špalíček bílých papírů.</t>
  </si>
  <si>
    <t>Min. 100 listů, bělený bezdřevý papír, šitá vazba, laminovaný povrch desek.</t>
  </si>
  <si>
    <t xml:space="preserve">Papír kancelářský A4 kvalita"B"  </t>
  </si>
  <si>
    <t>Obálky C5 162 x 229 mm</t>
  </si>
  <si>
    <t>Samolepící, 1 bal/50ks</t>
  </si>
  <si>
    <t>Obálky B4 , 250 x 353 mm</t>
  </si>
  <si>
    <t>Samolepící bílé.</t>
  </si>
  <si>
    <t>Propisovací tužka jednorázová</t>
  </si>
  <si>
    <t>Obyčejná jednorázová propiska. Nelze měnit náplň! Barva krytky odpovídá barvě náplně.</t>
  </si>
  <si>
    <t>Propisovací tužka</t>
  </si>
  <si>
    <t xml:space="preserve">Vyměnitelná náplň F - 411, modrý inkoust, jehlový hrot 0,5 mm pro extra jemné psaní, plastové tělo, pogumovaný úchop pro příjemnější držení, stiskací mechanismus, kovový hrot. </t>
  </si>
  <si>
    <t>Zvýrazňovač 1-4 mm, sada 4ks</t>
  </si>
  <si>
    <t>sada</t>
  </si>
  <si>
    <t>Klínový hrot, šíře stopy 1-4 mm, ventilační uzávěr, vhodný i na faxový papír. 4 ks v balení.</t>
  </si>
  <si>
    <t>Magnety 24 mm - mix barev</t>
  </si>
  <si>
    <t>Doplněk ke všem magnetickým tabulím, barevný mix, průměr 24 mm, min. 10 ks v balení.</t>
  </si>
  <si>
    <t>Spony kancelářské  32</t>
  </si>
  <si>
    <t xml:space="preserve">Rozměr 32 mm, pozinkované, lesklé, min. 75ks v balení.  </t>
  </si>
  <si>
    <t>Korekční strojek jednorázový</t>
  </si>
  <si>
    <t>Šíře min. 4,2 mm, návin min. 6 m, korekční roller ve tvaru pera, suchá korekce, kryje okamžitě, korekce na běžném i faxovém papíru, nezanechává stopy či skvrny na fotokopiích.</t>
  </si>
  <si>
    <t>Laminovací folie A4/125mic</t>
  </si>
  <si>
    <t>Antistatické, průzračně čiré. Min. 100 listů v balení.</t>
  </si>
  <si>
    <t>Motouz PP juta barevný umělý</t>
  </si>
  <si>
    <t>Min. 100 g, pro kancelář i domácnost.</t>
  </si>
  <si>
    <t>Euroobal A4 - hladký</t>
  </si>
  <si>
    <t>Čiré, min. 45 mic., balení 100 ks.</t>
  </si>
  <si>
    <t xml:space="preserve">Mikro tužka 0,5 </t>
  </si>
  <si>
    <t>0,5 mm, plast tělo, guma, výsuvný hrot, pogumovaný úchop.</t>
  </si>
  <si>
    <t>Tuhy do mikrotužky 0,5 HB,B</t>
  </si>
  <si>
    <t>Min. 12 tuh v balení.</t>
  </si>
  <si>
    <t>Stiskací mechanismus, vyměnitelná gelová náplň, plastové tělo, jehlový hrot 0,5 mm pro tenké psaní.</t>
  </si>
  <si>
    <t>Box magazin cca 330 x 250 mm</t>
  </si>
  <si>
    <t>Otevřený archivační box, ruční lepenka min. 1000g/m2. 
Dodávka v rozloženém stavu s návodem na jednoduché složení, rozměr cca 330 x 230 x 75 mm.</t>
  </si>
  <si>
    <t>Sešívačka min.20listů</t>
  </si>
  <si>
    <t>Sešití min. 20 listů, spojovače 24/6, celokovová nebo kovová + pevný plast.</t>
  </si>
  <si>
    <t xml:space="preserve">Spojovače 24/6  </t>
  </si>
  <si>
    <t>Vysoce kvalitní pozinkované spojovače, min. 1000 ks v balení.</t>
  </si>
  <si>
    <t>Nůžky kancelářské střední</t>
  </si>
  <si>
    <t>Vysoce kvalitní nůžky, nožnice vyrobené z tvrzené japonské oceli s nerezovou úpravou, ergonomické držení - měkký dotek, délka nůžek min. 21 cm.</t>
  </si>
  <si>
    <t>Pravítko 30cm</t>
  </si>
  <si>
    <t>Transparentní.</t>
  </si>
  <si>
    <t>21 dní</t>
  </si>
  <si>
    <t>NE</t>
  </si>
  <si>
    <t>SKM - Ing. Dana Stanková,
Tel.: 724 774 633</t>
  </si>
  <si>
    <t>Máchova 20, 
301 00 Plzeň,
VŠ kolej</t>
  </si>
  <si>
    <t>Lenka Fajmanová, 
Tel.: 37763 7746, 7744</t>
  </si>
  <si>
    <t>sady Pětatřicátníků 16, 
301 00 Plzeň,
Filozofická a právnická knihovna</t>
  </si>
  <si>
    <t>UK PED - Irena Pešíková,
Tel.: 37763 7733</t>
  </si>
  <si>
    <t>Klatovská 51, 
301 00 Plzeň,
Pedagogická knihovna, 
 č. dveří 108</t>
  </si>
  <si>
    <t>FDU - Olga Štětinová,
Tel.: 37763 6801</t>
  </si>
  <si>
    <t>Univerzitní 28, 
301 00 Plzeň,
Fakulta designu a umění Ladislava Sutnara,
místnost LS 334</t>
  </si>
  <si>
    <t>SKM - Jitka Hlavatá, 
Tel.: 37763 4870</t>
  </si>
  <si>
    <t>Kollárova 19, 
301 00 Plzeň,
Menza 1</t>
  </si>
  <si>
    <t>PS-U  Jiří Thumer,
Tel.: 725 981 567</t>
  </si>
  <si>
    <t>Sedláčkova 15, 
301 00 Plzeň,
Provoz a služby - Údržba,
 DP 1</t>
  </si>
  <si>
    <t>SKM - Hana Menclová, 
Tel.: 37763 4853
(nebo Gabriela Vostracká, 
Tel. 37763 4854)</t>
  </si>
  <si>
    <t>Kollárova 19,
301 00 Plzeň,
Správa kolejí a menz</t>
  </si>
  <si>
    <t>Samopropisující, blok 2 x 50 listů, formát 1/3 A4, nečíslovaný, zelenobílá obálka.</t>
  </si>
  <si>
    <r>
      <t>Desky přední pro kroužkovou vazbu -</t>
    </r>
    <r>
      <rPr>
        <b/>
        <sz val="11"/>
        <rFont val="Calibri"/>
        <family val="2"/>
        <charset val="238"/>
      </rPr>
      <t xml:space="preserve"> čiré </t>
    </r>
  </si>
  <si>
    <r>
      <t xml:space="preserve">Desky zadní pro kroužkovou vazbu - </t>
    </r>
    <r>
      <rPr>
        <b/>
        <sz val="11"/>
        <rFont val="Calibri"/>
        <family val="2"/>
        <charset val="238"/>
      </rPr>
      <t>černé</t>
    </r>
  </si>
  <si>
    <t>Doručeně do vlastních rukou jen adresátovi, vytrhovací okénko.</t>
  </si>
  <si>
    <r>
      <t>Tuž technická</t>
    </r>
    <r>
      <rPr>
        <b/>
        <sz val="11"/>
        <rFont val="Calibri"/>
        <family val="2"/>
        <charset val="238"/>
      </rPr>
      <t xml:space="preserve"> černá</t>
    </r>
    <r>
      <rPr>
        <sz val="11"/>
        <rFont val="Calibri"/>
        <family val="2"/>
        <charset val="238"/>
      </rPr>
      <t xml:space="preserve"> 1000 g</t>
    </r>
  </si>
  <si>
    <r>
      <t>Tuž technická</t>
    </r>
    <r>
      <rPr>
        <b/>
        <sz val="11"/>
        <rFont val="Calibri"/>
        <family val="2"/>
        <charset val="238"/>
      </rPr>
      <t xml:space="preserve"> modrá </t>
    </r>
    <r>
      <rPr>
        <sz val="11"/>
        <rFont val="Calibri"/>
        <family val="2"/>
        <charset val="238"/>
      </rPr>
      <t>1000 g</t>
    </r>
  </si>
  <si>
    <r>
      <t xml:space="preserve">Tuž technická </t>
    </r>
    <r>
      <rPr>
        <b/>
        <sz val="11"/>
        <rFont val="Calibri"/>
        <family val="2"/>
        <charset val="238"/>
      </rPr>
      <t>červená</t>
    </r>
    <r>
      <rPr>
        <sz val="11"/>
        <rFont val="Calibri"/>
        <family val="2"/>
        <charset val="238"/>
      </rPr>
      <t xml:space="preserve"> 1000 g</t>
    </r>
  </si>
  <si>
    <r>
      <t xml:space="preserve">Tuž technická </t>
    </r>
    <r>
      <rPr>
        <b/>
        <sz val="11"/>
        <rFont val="Calibri"/>
        <family val="2"/>
        <charset val="238"/>
      </rPr>
      <t>žlutá</t>
    </r>
    <r>
      <rPr>
        <sz val="11"/>
        <rFont val="Calibri"/>
        <family val="2"/>
        <charset val="238"/>
      </rPr>
      <t xml:space="preserve"> 1000 g</t>
    </r>
  </si>
  <si>
    <t>Tuž technická černá 1000 g.</t>
  </si>
  <si>
    <t>Tuž technická modrá 1000 g.</t>
  </si>
  <si>
    <t>Tuž technická červená 1000 g.</t>
  </si>
  <si>
    <t>Tuž technická žlutá 1000 g.</t>
  </si>
  <si>
    <r>
      <t xml:space="preserve">Obálka plastová PVC s patentem /druk/ A5 - </t>
    </r>
    <r>
      <rPr>
        <b/>
        <sz val="11"/>
        <rFont val="Calibri"/>
        <family val="2"/>
        <charset val="238"/>
      </rPr>
      <t>modrá</t>
    </r>
  </si>
  <si>
    <r>
      <t>Obálka plastová PVC s patentem /druk/ A4 -</t>
    </r>
    <r>
      <rPr>
        <b/>
        <sz val="11"/>
        <rFont val="Calibri"/>
        <family val="2"/>
        <charset val="238"/>
      </rPr>
      <t xml:space="preserve"> modrá</t>
    </r>
  </si>
  <si>
    <r>
      <t>Záznamní kniha A5 -</t>
    </r>
    <r>
      <rPr>
        <b/>
        <sz val="11"/>
        <rFont val="Calibri"/>
        <family val="2"/>
        <charset val="238"/>
      </rPr>
      <t xml:space="preserve"> linka</t>
    </r>
  </si>
  <si>
    <r>
      <t xml:space="preserve">Papír střední kvality "B", formát A4, gramáž 80 g/m2, barva bílá, opacita min. 90 %, bělost 151 ± 3 CIE, hladkost dle Bendtsena 200 ml/min ±50. 
Vhodný do laserových tiskáren, kopírek i inkoustových tiskáren, pro oboustranný tisk. 
Doporučený při vyšší spotřebě papíru (250 listů denně a více). Není vhodný do rychloběžných strojů (60 kopií za minutu). 
1 bal/500 listů. 
</t>
    </r>
    <r>
      <rPr>
        <b/>
        <sz val="11"/>
        <color rgb="FF000000"/>
        <rFont val="Calibri"/>
        <family val="2"/>
        <charset val="238"/>
      </rPr>
      <t>Certifikát o udělení ekoznačky EU (Ecolabel)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</si>
  <si>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FIALOVÁ</t>
    </r>
  </si>
  <si>
    <r>
      <t>Obálka plastová PVC s patentem /druk/ A5 -</t>
    </r>
    <r>
      <rPr>
        <b/>
        <sz val="11"/>
        <rFont val="Calibri"/>
        <family val="2"/>
        <charset val="238"/>
      </rPr>
      <t xml:space="preserve"> ČERNÁ</t>
    </r>
  </si>
  <si>
    <r>
      <t xml:space="preserve">Propisovací tužka jednorázová  </t>
    </r>
    <r>
      <rPr>
        <b/>
        <sz val="11"/>
        <rFont val="Calibri"/>
        <family val="2"/>
        <charset val="238"/>
      </rPr>
      <t>MODRÁ</t>
    </r>
  </si>
  <si>
    <r>
      <t>Náplň do gelového pera -</t>
    </r>
    <r>
      <rPr>
        <b/>
        <sz val="11"/>
        <rFont val="Calibri"/>
        <family val="2"/>
        <charset val="238"/>
      </rPr>
      <t xml:space="preserve"> MODRÁ</t>
    </r>
  </si>
  <si>
    <r>
      <t xml:space="preserve">Gelové pero 0,5 mm - </t>
    </r>
    <r>
      <rPr>
        <b/>
        <sz val="11"/>
        <rFont val="Calibri"/>
        <family val="2"/>
        <charset val="238"/>
      </rPr>
      <t>MODRÁ</t>
    </r>
    <r>
      <rPr>
        <sz val="11"/>
        <rFont val="Calibri"/>
        <family val="2"/>
        <charset val="238"/>
      </rPr>
      <t xml:space="preserve"> náplň</t>
    </r>
  </si>
  <si>
    <t>Kompatibilní s pol.č. 38.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</si>
</sst>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FF0000"/>
      <name val="Calibri"/>
      <family val="2"/>
      <charset val="238"/>
      <scheme val="minor"/>
    </font>
    <font>
      <b/>
      <u/>
      <sz val="11"/>
      <color rgb="FFFF0000"/>
      <name val="Calibri"/>
      <family val="2"/>
      <charset val="238"/>
      <scheme val="minor"/>
    </font>
    <font>
      <b/>
      <sz val="11"/>
      <name val="Calibri"/>
      <family val="2"/>
      <charset val="238"/>
    </font>
    <font>
      <b/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</borders>
  <cellStyleXfs count="8">
    <xf numFmtId="0" fontId="0" fillId="0" borderId="0"/>
    <xf numFmtId="0" fontId="18" fillId="0" borderId="0"/>
    <xf numFmtId="0" fontId="7" fillId="0" borderId="0"/>
    <xf numFmtId="0" fontId="7" fillId="0" borderId="0"/>
    <xf numFmtId="0" fontId="21" fillId="0" borderId="0"/>
    <xf numFmtId="0" fontId="6" fillId="0" borderId="0"/>
    <xf numFmtId="0" fontId="6" fillId="0" borderId="0"/>
    <xf numFmtId="0" fontId="6" fillId="0" borderId="0"/>
  </cellStyleXfs>
  <cellXfs count="145">
    <xf numFmtId="0" fontId="0" fillId="0" borderId="0" xfId="0"/>
    <xf numFmtId="0" fontId="0" fillId="0" borderId="0" xfId="0" applyProtection="1"/>
    <xf numFmtId="0" fontId="19" fillId="2" borderId="0" xfId="0" applyFont="1" applyFill="1" applyAlignment="1" applyProtection="1">
      <alignment horizontal="left" vertical="center" wrapText="1"/>
    </xf>
    <xf numFmtId="0" fontId="19" fillId="2" borderId="0" xfId="0" applyFont="1" applyFill="1" applyAlignment="1" applyProtection="1">
      <alignment horizontal="left" vertical="center"/>
    </xf>
    <xf numFmtId="49" fontId="0" fillId="0" borderId="0" xfId="0" applyNumberFormat="1" applyAlignment="1" applyProtection="1">
      <alignment horizontal="center" vertical="top" wrapText="1"/>
    </xf>
    <xf numFmtId="49" fontId="0" fillId="0" borderId="0" xfId="0" applyNumberFormat="1" applyAlignment="1" applyProtection="1">
      <alignment vertical="top" wrapText="1"/>
    </xf>
    <xf numFmtId="0" fontId="24" fillId="0" borderId="0" xfId="0" applyFont="1" applyProtection="1"/>
    <xf numFmtId="0" fontId="0" fillId="0" borderId="0" xfId="0" applyAlignment="1" applyProtection="1">
      <alignment wrapText="1"/>
    </xf>
    <xf numFmtId="0" fontId="9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0" fontId="23" fillId="0" borderId="0" xfId="0" applyFont="1" applyAlignment="1" applyProtection="1">
      <alignment horizontal="left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0" fillId="0" borderId="1" xfId="0" applyBorder="1" applyProtection="1"/>
    <xf numFmtId="0" fontId="0" fillId="0" borderId="0" xfId="0" applyAlignment="1" applyProtection="1">
      <alignment horizontal="left" vertical="center" wrapText="1" indent="1"/>
    </xf>
    <xf numFmtId="0" fontId="11" fillId="0" borderId="0" xfId="0" applyFont="1" applyAlignment="1" applyProtection="1">
      <alignment horizontal="left" vertical="center" wrapText="1"/>
    </xf>
    <xf numFmtId="0" fontId="13" fillId="0" borderId="0" xfId="0" applyFont="1" applyAlignment="1" applyProtection="1">
      <alignment vertical="center" wrapText="1"/>
    </xf>
    <xf numFmtId="0" fontId="0" fillId="4" borderId="1" xfId="0" applyFill="1" applyBorder="1" applyProtection="1"/>
    <xf numFmtId="0" fontId="0" fillId="0" borderId="0" xfId="0" applyAlignment="1" applyProtection="1">
      <alignment horizontal="left" vertical="top" indent="1"/>
    </xf>
    <xf numFmtId="0" fontId="11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/>
    </xf>
    <xf numFmtId="0" fontId="14" fillId="0" borderId="0" xfId="0" applyFont="1" applyAlignment="1" applyProtection="1">
      <alignment vertical="center" wrapText="1"/>
    </xf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horizontal="right" vertical="center" indent="1"/>
    </xf>
    <xf numFmtId="0" fontId="11" fillId="4" borderId="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0" fillId="0" borderId="11" xfId="0" applyBorder="1" applyProtection="1"/>
    <xf numFmtId="0" fontId="15" fillId="2" borderId="3" xfId="0" applyFont="1" applyFill="1" applyBorder="1" applyAlignment="1" applyProtection="1">
      <alignment horizontal="center" vertical="center" textRotation="90" wrapText="1"/>
    </xf>
    <xf numFmtId="0" fontId="15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164" fontId="0" fillId="0" borderId="11" xfId="0" applyNumberFormat="1" applyBorder="1" applyAlignment="1" applyProtection="1">
      <alignment vertical="center"/>
    </xf>
    <xf numFmtId="3" fontId="0" fillId="2" borderId="16" xfId="0" applyNumberFormat="1" applyFill="1" applyBorder="1" applyAlignment="1" applyProtection="1">
      <alignment horizontal="center" vertical="center" wrapText="1"/>
    </xf>
    <xf numFmtId="0" fontId="22" fillId="3" borderId="17" xfId="1" applyFont="1" applyFill="1" applyBorder="1" applyAlignment="1" applyProtection="1">
      <alignment horizontal="left" vertical="center" wrapText="1" indent="1"/>
    </xf>
    <xf numFmtId="3" fontId="0" fillId="3" borderId="17" xfId="0" applyNumberFormat="1" applyFill="1" applyBorder="1" applyAlignment="1" applyProtection="1">
      <alignment horizontal="center" vertical="center" wrapText="1"/>
    </xf>
    <xf numFmtId="0" fontId="20" fillId="3" borderId="17" xfId="1" applyFont="1" applyFill="1" applyBorder="1" applyAlignment="1" applyProtection="1">
      <alignment horizontal="center" vertical="center" wrapText="1"/>
    </xf>
    <xf numFmtId="0" fontId="20" fillId="3" borderId="17" xfId="5" applyFont="1" applyFill="1" applyBorder="1" applyAlignment="1" applyProtection="1">
      <alignment horizontal="left" vertical="center" wrapText="1" indent="1"/>
    </xf>
    <xf numFmtId="164" fontId="0" fillId="0" borderId="17" xfId="0" applyNumberFormat="1" applyBorder="1" applyAlignment="1" applyProtection="1">
      <alignment horizontal="right" vertical="center" indent="1"/>
    </xf>
    <xf numFmtId="164" fontId="16" fillId="3" borderId="17" xfId="0" applyNumberFormat="1" applyFont="1" applyFill="1" applyBorder="1" applyAlignment="1" applyProtection="1">
      <alignment horizontal="right" vertical="center" wrapText="1" indent="1"/>
    </xf>
    <xf numFmtId="165" fontId="0" fillId="0" borderId="17" xfId="0" applyNumberFormat="1" applyBorder="1" applyAlignment="1" applyProtection="1">
      <alignment horizontal="right" vertical="center" indent="1"/>
    </xf>
    <xf numFmtId="0" fontId="0" fillId="0" borderId="17" xfId="0" applyBorder="1" applyAlignment="1" applyProtection="1">
      <alignment horizontal="center" vertical="center"/>
    </xf>
    <xf numFmtId="0" fontId="3" fillId="3" borderId="17" xfId="0" applyFont="1" applyFill="1" applyBorder="1" applyAlignment="1" applyProtection="1">
      <alignment horizontal="center" vertical="center" wrapText="1"/>
    </xf>
    <xf numFmtId="0" fontId="0" fillId="3" borderId="17" xfId="0" applyFill="1" applyBorder="1" applyAlignment="1" applyProtection="1">
      <alignment horizontal="center" vertical="center" wrapText="1"/>
    </xf>
    <xf numFmtId="0" fontId="8" fillId="3" borderId="17" xfId="0" applyFont="1" applyFill="1" applyBorder="1" applyAlignment="1" applyProtection="1">
      <alignment horizontal="center" vertical="center" wrapText="1"/>
    </xf>
    <xf numFmtId="0" fontId="2" fillId="3" borderId="17" xfId="0" applyFont="1" applyFill="1" applyBorder="1" applyAlignment="1" applyProtection="1">
      <alignment horizontal="center" vertical="center" wrapText="1"/>
    </xf>
    <xf numFmtId="0" fontId="11" fillId="3" borderId="17" xfId="0" applyFont="1" applyFill="1" applyBorder="1" applyAlignment="1" applyProtection="1">
      <alignment horizontal="center" vertical="center" wrapText="1"/>
    </xf>
    <xf numFmtId="3" fontId="0" fillId="2" borderId="19" xfId="0" applyNumberFormat="1" applyFill="1" applyBorder="1" applyAlignment="1" applyProtection="1">
      <alignment horizontal="center" vertical="center" wrapText="1"/>
    </xf>
    <xf numFmtId="0" fontId="22" fillId="3" borderId="20" xfId="1" applyFont="1" applyFill="1" applyBorder="1" applyAlignment="1" applyProtection="1">
      <alignment horizontal="left" vertical="center" wrapText="1" indent="1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20" fillId="3" borderId="20" xfId="1" applyFont="1" applyFill="1" applyBorder="1" applyAlignment="1" applyProtection="1">
      <alignment horizontal="center" vertical="center" wrapText="1"/>
    </xf>
    <xf numFmtId="0" fontId="20" fillId="3" borderId="20" xfId="5" applyFont="1" applyFill="1" applyBorder="1" applyAlignment="1" applyProtection="1">
      <alignment horizontal="left" vertical="center" wrapText="1" indent="1"/>
    </xf>
    <xf numFmtId="164" fontId="0" fillId="0" borderId="20" xfId="0" applyNumberFormat="1" applyBorder="1" applyAlignment="1" applyProtection="1">
      <alignment horizontal="right" vertical="center" indent="1"/>
    </xf>
    <xf numFmtId="164" fontId="16" fillId="3" borderId="20" xfId="0" applyNumberFormat="1" applyFont="1" applyFill="1" applyBorder="1" applyAlignment="1" applyProtection="1">
      <alignment horizontal="right" vertical="center" wrapText="1" indent="1"/>
    </xf>
    <xf numFmtId="165" fontId="0" fillId="0" borderId="20" xfId="0" applyNumberFormat="1" applyBorder="1" applyAlignment="1" applyProtection="1">
      <alignment horizontal="right" vertical="center" indent="1"/>
    </xf>
    <xf numFmtId="0" fontId="0" fillId="0" borderId="20" xfId="0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center" vertical="center" wrapText="1"/>
    </xf>
    <xf numFmtId="0" fontId="8" fillId="3" borderId="2" xfId="0" applyFont="1" applyFill="1" applyBorder="1" applyAlignment="1" applyProtection="1">
      <alignment horizontal="center" vertical="center" wrapText="1"/>
    </xf>
    <xf numFmtId="0" fontId="11" fillId="3" borderId="2" xfId="0" applyFont="1" applyFill="1" applyBorder="1" applyAlignment="1" applyProtection="1">
      <alignment horizontal="center" vertical="center" wrapText="1"/>
    </xf>
    <xf numFmtId="0" fontId="0" fillId="3" borderId="2" xfId="0" applyFill="1" applyBorder="1" applyAlignment="1" applyProtection="1">
      <alignment horizontal="center" vertical="center" wrapText="1"/>
    </xf>
    <xf numFmtId="3" fontId="0" fillId="2" borderId="6" xfId="0" applyNumberFormat="1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left" vertical="center" wrapText="1" indent="1"/>
    </xf>
    <xf numFmtId="3" fontId="0" fillId="3" borderId="7" xfId="0" applyNumberFormat="1" applyFill="1" applyBorder="1" applyAlignment="1" applyProtection="1">
      <alignment horizontal="center" vertical="center" wrapText="1"/>
    </xf>
    <xf numFmtId="0" fontId="20" fillId="3" borderId="7" xfId="1" applyFont="1" applyFill="1" applyBorder="1" applyAlignment="1" applyProtection="1">
      <alignment horizontal="center" vertical="center" wrapText="1"/>
    </xf>
    <xf numFmtId="0" fontId="20" fillId="3" borderId="7" xfId="5" applyFont="1" applyFill="1" applyBorder="1" applyAlignment="1" applyProtection="1">
      <alignment horizontal="left" vertical="center" wrapText="1" indent="1"/>
    </xf>
    <xf numFmtId="164" fontId="0" fillId="0" borderId="7" xfId="0" applyNumberFormat="1" applyBorder="1" applyAlignment="1" applyProtection="1">
      <alignment horizontal="right" vertical="center" indent="1"/>
    </xf>
    <xf numFmtId="164" fontId="16" fillId="3" borderId="7" xfId="0" applyNumberFormat="1" applyFont="1" applyFill="1" applyBorder="1" applyAlignment="1" applyProtection="1">
      <alignment horizontal="right" vertical="center" wrapText="1" indent="1"/>
    </xf>
    <xf numFmtId="165" fontId="0" fillId="0" borderId="7" xfId="0" applyNumberFormat="1" applyBorder="1" applyAlignment="1" applyProtection="1">
      <alignment horizontal="right" vertical="center" indent="1"/>
    </xf>
    <xf numFmtId="0" fontId="0" fillId="0" borderId="7" xfId="0" applyBorder="1" applyAlignment="1" applyProtection="1">
      <alignment horizontal="center" vertical="center"/>
    </xf>
    <xf numFmtId="0" fontId="2" fillId="3" borderId="13" xfId="0" applyFont="1" applyFill="1" applyBorder="1" applyAlignment="1" applyProtection="1">
      <alignment horizontal="center" vertical="center" wrapText="1"/>
    </xf>
    <xf numFmtId="0" fontId="8" fillId="3" borderId="13" xfId="0" applyFont="1" applyFill="1" applyBorder="1" applyAlignment="1" applyProtection="1">
      <alignment horizontal="center" vertical="center" wrapText="1"/>
    </xf>
    <xf numFmtId="0" fontId="4" fillId="3" borderId="13" xfId="0" applyFont="1" applyFill="1" applyBorder="1" applyAlignment="1" applyProtection="1">
      <alignment horizontal="center" vertical="center" wrapText="1"/>
    </xf>
    <xf numFmtId="0" fontId="11" fillId="3" borderId="13" xfId="0" applyFont="1" applyFill="1" applyBorder="1" applyAlignment="1" applyProtection="1">
      <alignment horizontal="center" vertical="center" wrapText="1"/>
    </xf>
    <xf numFmtId="0" fontId="0" fillId="3" borderId="13" xfId="0" applyFill="1" applyBorder="1" applyAlignment="1" applyProtection="1">
      <alignment horizontal="center" vertical="center" wrapText="1"/>
    </xf>
    <xf numFmtId="0" fontId="22" fillId="3" borderId="7" xfId="1" applyFont="1" applyFill="1" applyBorder="1" applyAlignment="1" applyProtection="1">
      <alignment horizontal="center" vertical="center" wrapText="1"/>
    </xf>
    <xf numFmtId="0" fontId="22" fillId="3" borderId="7" xfId="5" applyFont="1" applyFill="1" applyBorder="1" applyAlignment="1" applyProtection="1">
      <alignment horizontal="left" vertical="center" wrapText="1" indent="1"/>
    </xf>
    <xf numFmtId="3" fontId="0" fillId="2" borderId="21" xfId="0" applyNumberFormat="1" applyFill="1" applyBorder="1" applyAlignment="1" applyProtection="1">
      <alignment horizontal="center" vertical="center" wrapText="1"/>
    </xf>
    <xf numFmtId="0" fontId="22" fillId="3" borderId="22" xfId="1" applyFont="1" applyFill="1" applyBorder="1" applyAlignment="1" applyProtection="1">
      <alignment horizontal="left" vertical="center" wrapText="1" inden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20" fillId="3" borderId="22" xfId="1" applyFont="1" applyFill="1" applyBorder="1" applyAlignment="1" applyProtection="1">
      <alignment horizontal="center" vertical="center" wrapText="1"/>
    </xf>
    <xf numFmtId="0" fontId="20" fillId="3" borderId="22" xfId="5" applyFont="1" applyFill="1" applyBorder="1" applyAlignment="1" applyProtection="1">
      <alignment horizontal="left" vertical="center" wrapText="1" indent="1"/>
    </xf>
    <xf numFmtId="164" fontId="0" fillId="0" borderId="22" xfId="0" applyNumberFormat="1" applyBorder="1" applyAlignment="1" applyProtection="1">
      <alignment horizontal="right" vertical="center" indent="1"/>
    </xf>
    <xf numFmtId="164" fontId="16" fillId="3" borderId="22" xfId="0" applyNumberFormat="1" applyFont="1" applyFill="1" applyBorder="1" applyAlignment="1" applyProtection="1">
      <alignment horizontal="right" vertical="center" wrapText="1" indent="1"/>
    </xf>
    <xf numFmtId="165" fontId="0" fillId="0" borderId="22" xfId="0" applyNumberFormat="1" applyBorder="1" applyAlignment="1" applyProtection="1">
      <alignment horizontal="right" vertical="center" indent="1"/>
    </xf>
    <xf numFmtId="0" fontId="0" fillId="0" borderId="22" xfId="0" applyBorder="1" applyAlignment="1" applyProtection="1">
      <alignment horizontal="center" vertical="center"/>
    </xf>
    <xf numFmtId="0" fontId="2" fillId="3" borderId="23" xfId="0" applyFont="1" applyFill="1" applyBorder="1" applyAlignment="1" applyProtection="1">
      <alignment horizontal="center" vertical="center" wrapText="1"/>
    </xf>
    <xf numFmtId="0" fontId="8" fillId="3" borderId="23" xfId="0" applyFont="1" applyFill="1" applyBorder="1" applyAlignment="1" applyProtection="1">
      <alignment horizontal="center" vertical="center" wrapText="1"/>
    </xf>
    <xf numFmtId="0" fontId="4" fillId="3" borderId="23" xfId="0" applyFont="1" applyFill="1" applyBorder="1" applyAlignment="1" applyProtection="1">
      <alignment horizontal="center" vertical="center" wrapText="1"/>
    </xf>
    <xf numFmtId="0" fontId="11" fillId="3" borderId="23" xfId="0" applyFont="1" applyFill="1" applyBorder="1" applyAlignment="1" applyProtection="1">
      <alignment horizontal="center" vertical="center" wrapText="1"/>
    </xf>
    <xf numFmtId="0" fontId="0" fillId="3" borderId="23" xfId="0" applyFill="1" applyBorder="1" applyAlignment="1" applyProtection="1">
      <alignment horizontal="center" vertical="center" wrapText="1"/>
    </xf>
    <xf numFmtId="3" fontId="0" fillId="2" borderId="18" xfId="0" applyNumberFormat="1" applyFill="1" applyBorder="1" applyAlignment="1" applyProtection="1">
      <alignment horizontal="center" vertical="center" wrapText="1"/>
    </xf>
    <xf numFmtId="0" fontId="22" fillId="3" borderId="14" xfId="1" applyFont="1" applyFill="1" applyBorder="1" applyAlignment="1" applyProtection="1">
      <alignment horizontal="left" vertical="center" wrapText="1" indent="1"/>
    </xf>
    <xf numFmtId="3" fontId="0" fillId="3" borderId="14" xfId="0" applyNumberFormat="1" applyFill="1" applyBorder="1" applyAlignment="1" applyProtection="1">
      <alignment horizontal="center" vertical="center" wrapText="1"/>
    </xf>
    <xf numFmtId="0" fontId="20" fillId="3" borderId="14" xfId="1" applyFont="1" applyFill="1" applyBorder="1" applyAlignment="1" applyProtection="1">
      <alignment horizontal="center" vertical="center" wrapText="1"/>
    </xf>
    <xf numFmtId="0" fontId="20" fillId="3" borderId="14" xfId="5" applyFont="1" applyFill="1" applyBorder="1" applyAlignment="1" applyProtection="1">
      <alignment horizontal="left" vertical="center" wrapText="1" indent="1"/>
    </xf>
    <xf numFmtId="164" fontId="0" fillId="0" borderId="14" xfId="0" applyNumberFormat="1" applyBorder="1" applyAlignment="1" applyProtection="1">
      <alignment horizontal="right" vertical="center" indent="1"/>
    </xf>
    <xf numFmtId="164" fontId="16" fillId="3" borderId="14" xfId="0" applyNumberFormat="1" applyFont="1" applyFill="1" applyBorder="1" applyAlignment="1" applyProtection="1">
      <alignment horizontal="right" vertical="center" wrapText="1" indent="1"/>
    </xf>
    <xf numFmtId="165" fontId="0" fillId="0" borderId="14" xfId="0" applyNumberFormat="1" applyBorder="1" applyAlignment="1" applyProtection="1">
      <alignment horizontal="right" vertical="center" indent="1"/>
    </xf>
    <xf numFmtId="0" fontId="0" fillId="0" borderId="14" xfId="0" applyBorder="1" applyAlignment="1" applyProtection="1">
      <alignment horizontal="center" vertical="center"/>
    </xf>
    <xf numFmtId="3" fontId="0" fillId="2" borderId="24" xfId="0" applyNumberFormat="1" applyFill="1" applyBorder="1" applyAlignment="1" applyProtection="1">
      <alignment horizontal="center" vertical="center" wrapText="1"/>
    </xf>
    <xf numFmtId="0" fontId="22" fillId="3" borderId="12" xfId="1" applyFont="1" applyFill="1" applyBorder="1" applyAlignment="1" applyProtection="1">
      <alignment horizontal="left" vertical="center" wrapText="1" indent="1"/>
    </xf>
    <xf numFmtId="3" fontId="0" fillId="3" borderId="12" xfId="0" applyNumberFormat="1" applyFill="1" applyBorder="1" applyAlignment="1" applyProtection="1">
      <alignment horizontal="center" vertical="center" wrapText="1"/>
    </xf>
    <xf numFmtId="0" fontId="20" fillId="3" borderId="12" xfId="1" applyFont="1" applyFill="1" applyBorder="1" applyAlignment="1" applyProtection="1">
      <alignment horizontal="center" vertical="center" wrapText="1"/>
    </xf>
    <xf numFmtId="0" fontId="20" fillId="3" borderId="12" xfId="5" applyFont="1" applyFill="1" applyBorder="1" applyAlignment="1" applyProtection="1">
      <alignment horizontal="left" vertical="center" wrapText="1" indent="1"/>
    </xf>
    <xf numFmtId="164" fontId="0" fillId="0" borderId="12" xfId="0" applyNumberFormat="1" applyBorder="1" applyAlignment="1" applyProtection="1">
      <alignment horizontal="right" vertical="center" indent="1"/>
    </xf>
    <xf numFmtId="164" fontId="16" fillId="3" borderId="12" xfId="0" applyNumberFormat="1" applyFont="1" applyFill="1" applyBorder="1" applyAlignment="1" applyProtection="1">
      <alignment horizontal="right" vertical="center" wrapText="1" indent="1"/>
    </xf>
    <xf numFmtId="165" fontId="0" fillId="0" borderId="12" xfId="0" applyNumberFormat="1" applyBorder="1" applyAlignment="1" applyProtection="1">
      <alignment horizontal="right" vertical="center" indent="1"/>
    </xf>
    <xf numFmtId="0" fontId="0" fillId="0" borderId="12" xfId="0" applyBorder="1" applyAlignment="1" applyProtection="1">
      <alignment horizontal="center" vertical="center"/>
    </xf>
    <xf numFmtId="0" fontId="5" fillId="3" borderId="13" xfId="0" applyFont="1" applyFill="1" applyBorder="1" applyAlignment="1" applyProtection="1">
      <alignment horizontal="center" vertical="center" wrapText="1"/>
    </xf>
    <xf numFmtId="3" fontId="0" fillId="2" borderId="10" xfId="0" applyNumberFormat="1" applyFill="1" applyBorder="1" applyAlignment="1" applyProtection="1">
      <alignment horizontal="center" vertical="center" wrapText="1"/>
    </xf>
    <xf numFmtId="0" fontId="22" fillId="3" borderId="8" xfId="1" applyFont="1" applyFill="1" applyBorder="1" applyAlignment="1" applyProtection="1">
      <alignment horizontal="left" vertical="center" wrapText="1" indent="1"/>
    </xf>
    <xf numFmtId="3" fontId="0" fillId="3" borderId="8" xfId="0" applyNumberFormat="1" applyFill="1" applyBorder="1" applyAlignment="1" applyProtection="1">
      <alignment horizontal="center" vertical="center" wrapText="1"/>
    </xf>
    <xf numFmtId="0" fontId="20" fillId="3" borderId="8" xfId="1" applyFont="1" applyFill="1" applyBorder="1" applyAlignment="1" applyProtection="1">
      <alignment horizontal="center" vertical="center" wrapText="1"/>
    </xf>
    <xf numFmtId="0" fontId="20" fillId="3" borderId="8" xfId="5" applyFont="1" applyFill="1" applyBorder="1" applyAlignment="1" applyProtection="1">
      <alignment horizontal="left" vertical="center" wrapText="1" indent="1"/>
    </xf>
    <xf numFmtId="164" fontId="0" fillId="0" borderId="8" xfId="0" applyNumberFormat="1" applyBorder="1" applyAlignment="1" applyProtection="1">
      <alignment horizontal="right" vertical="center" indent="1"/>
    </xf>
    <xf numFmtId="164" fontId="16" fillId="3" borderId="8" xfId="0" applyNumberFormat="1" applyFont="1" applyFill="1" applyBorder="1" applyAlignment="1" applyProtection="1">
      <alignment horizontal="right" vertical="center" wrapText="1" indent="1"/>
    </xf>
    <xf numFmtId="165" fontId="0" fillId="0" borderId="8" xfId="0" applyNumberFormat="1" applyBorder="1" applyAlignment="1" applyProtection="1">
      <alignment horizontal="right" vertical="center" indent="1"/>
    </xf>
    <xf numFmtId="0" fontId="0" fillId="0" borderId="8" xfId="0" applyBorder="1" applyAlignment="1" applyProtection="1">
      <alignment horizontal="center" vertical="center"/>
    </xf>
    <xf numFmtId="0" fontId="2" fillId="3" borderId="15" xfId="0" applyFont="1" applyFill="1" applyBorder="1" applyAlignment="1" applyProtection="1">
      <alignment horizontal="center" vertical="center" wrapText="1"/>
    </xf>
    <xf numFmtId="0" fontId="8" fillId="3" borderId="15" xfId="0" applyFont="1" applyFill="1" applyBorder="1" applyAlignment="1" applyProtection="1">
      <alignment horizontal="center" vertical="center" wrapText="1"/>
    </xf>
    <xf numFmtId="0" fontId="5" fillId="3" borderId="15" xfId="0" applyFont="1" applyFill="1" applyBorder="1" applyAlignment="1" applyProtection="1">
      <alignment horizontal="center" vertical="center" wrapText="1"/>
    </xf>
    <xf numFmtId="0" fontId="11" fillId="3" borderId="15" xfId="0" applyFont="1" applyFill="1" applyBorder="1" applyAlignment="1" applyProtection="1">
      <alignment horizontal="center" vertical="center" wrapText="1"/>
    </xf>
    <xf numFmtId="0" fontId="0" fillId="3" borderId="15" xfId="0" applyFill="1" applyBorder="1" applyAlignment="1" applyProtection="1">
      <alignment horizontal="center" vertical="center" wrapText="1"/>
    </xf>
    <xf numFmtId="0" fontId="0" fillId="0" borderId="9" xfId="0" applyBorder="1" applyProtection="1"/>
    <xf numFmtId="0" fontId="11" fillId="0" borderId="0" xfId="0" applyFont="1" applyAlignment="1" applyProtection="1">
      <alignment horizontal="left"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5" fillId="5" borderId="3" xfId="0" applyFont="1" applyFill="1" applyBorder="1" applyAlignment="1" applyProtection="1">
      <alignment horizontal="center" vertical="center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0" fillId="0" borderId="0" xfId="0" applyAlignment="1" applyProtection="1">
      <alignment horizontal="right" vertical="center" wrapText="1"/>
    </xf>
    <xf numFmtId="0" fontId="15" fillId="0" borderId="0" xfId="0" applyFont="1" applyAlignment="1" applyProtection="1">
      <alignment horizontal="left" vertical="center" wrapText="1"/>
    </xf>
    <xf numFmtId="164" fontId="17" fillId="0" borderId="0" xfId="0" applyNumberFormat="1" applyFont="1" applyAlignment="1" applyProtection="1">
      <alignment horizontal="right" vertical="center" indent="1"/>
    </xf>
    <xf numFmtId="164" fontId="9" fillId="0" borderId="3" xfId="0" applyNumberFormat="1" applyFont="1" applyBorder="1" applyAlignment="1" applyProtection="1">
      <alignment horizontal="center" vertical="center"/>
    </xf>
    <xf numFmtId="164" fontId="9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4" fontId="0" fillId="0" borderId="0" xfId="0" applyNumberFormat="1" applyAlignment="1" applyProtection="1">
      <alignment horizontal="center" vertical="top" wrapText="1"/>
    </xf>
    <xf numFmtId="164" fontId="16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0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2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4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12" xfId="0" applyNumberFormat="1" applyFont="1" applyFill="1" applyBorder="1" applyAlignment="1" applyProtection="1">
      <alignment horizontal="right" vertical="center" wrapText="1" indent="1"/>
      <protection locked="0"/>
    </xf>
    <xf numFmtId="164" fontId="16" fillId="4" borderId="8" xfId="0" applyNumberFormat="1" applyFont="1" applyFill="1" applyBorder="1" applyAlignment="1" applyProtection="1">
      <alignment horizontal="right" vertical="center" wrapText="1" indent="1"/>
      <protection locked="0"/>
    </xf>
  </cellXfs>
  <cellStyles count="8">
    <cellStyle name="Normální" xfId="0" builtinId="0"/>
    <cellStyle name="normální 2" xfId="4" xr:uid="{00000000-0005-0000-0000-000001000000}"/>
    <cellStyle name="normální 3" xfId="1" xr:uid="{00000000-0005-0000-0000-000001000000}"/>
    <cellStyle name="normální 3 2" xfId="3" xr:uid="{00000000-0005-0000-0000-000002000000}"/>
    <cellStyle name="normální 3 2 2" xfId="5" xr:uid="{F830B996-E8E1-464D-8A79-861840AB0D86}"/>
    <cellStyle name="normální 3 2 2 2" xfId="7" xr:uid="{8FCD2F0C-7799-421C-8883-4E846F07F9E6}"/>
    <cellStyle name="normální 3 4" xfId="6" xr:uid="{8E8768C0-FD62-4D08-BE45-93E29188E3F9}"/>
    <cellStyle name="Normální 4" xfId="2" xr:uid="{00000000-0005-0000-0000-000030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 patternType="solid">
          <fgColor rgb="FFFBD0C9"/>
          <bgColor rgb="FFFBD0C9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0000FF"/>
      <color rgb="FFC9F1FF"/>
      <color rgb="FFFBD0C9"/>
      <color rgb="FFF9AE8D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203"/>
  <sheetViews>
    <sheetView tabSelected="1" topLeftCell="D1" zoomScale="80" zoomScaleNormal="80" workbookViewId="0">
      <selection activeCell="I7" sqref="I7"/>
    </sheetView>
  </sheetViews>
  <sheetFormatPr defaultRowHeight="14.4" x14ac:dyDescent="0.3"/>
  <cols>
    <col min="1" max="1" width="2.6640625" style="1" bestFit="1" customWidth="1"/>
    <col min="2" max="2" width="5.5546875" style="1" bestFit="1" customWidth="1"/>
    <col min="3" max="3" width="63.5546875" style="5" customWidth="1"/>
    <col min="4" max="4" width="12.44140625" style="137" customWidth="1"/>
    <col min="5" max="5" width="11.109375" style="4" customWidth="1"/>
    <col min="6" max="6" width="135.33203125" style="5" customWidth="1"/>
    <col min="7" max="7" width="15.109375" style="5" hidden="1" customWidth="1"/>
    <col min="8" max="8" width="24" style="1" customWidth="1"/>
    <col min="9" max="9" width="22.6640625" style="1" customWidth="1"/>
    <col min="10" max="10" width="20.5546875" style="1" bestFit="1" customWidth="1"/>
    <col min="11" max="11" width="19.5546875" style="1" bestFit="1" customWidth="1"/>
    <col min="12" max="12" width="23.5546875" style="1" bestFit="1" customWidth="1"/>
    <col min="13" max="13" width="19" style="1" bestFit="1" customWidth="1"/>
    <col min="14" max="14" width="28.33203125" style="1" hidden="1" customWidth="1"/>
    <col min="15" max="15" width="21.5546875" style="1" hidden="1" customWidth="1"/>
    <col min="16" max="16" width="32.109375" style="1" customWidth="1"/>
    <col min="17" max="17" width="39.44140625" style="1" customWidth="1"/>
    <col min="18" max="18" width="28.33203125" style="1" customWidth="1"/>
    <col min="19" max="19" width="11.5546875" style="1" hidden="1" customWidth="1"/>
    <col min="20" max="20" width="40.109375" style="7" customWidth="1"/>
    <col min="21" max="16384" width="8.88671875" style="1"/>
  </cols>
  <sheetData>
    <row r="1" spans="1:20" ht="38.25" customHeight="1" x14ac:dyDescent="0.3">
      <c r="B1" s="2" t="s">
        <v>28</v>
      </c>
      <c r="C1" s="3"/>
      <c r="D1" s="3"/>
      <c r="I1" s="6"/>
    </row>
    <row r="2" spans="1:20" ht="43.5" customHeight="1" x14ac:dyDescent="0.3">
      <c r="C2" s="1"/>
      <c r="D2" s="8"/>
      <c r="E2" s="9"/>
      <c r="F2" s="10"/>
      <c r="G2" s="10"/>
      <c r="H2" s="10"/>
      <c r="I2" s="11"/>
      <c r="J2" s="11"/>
      <c r="K2" s="11"/>
      <c r="L2" s="11"/>
      <c r="M2" s="11"/>
      <c r="N2" s="11"/>
      <c r="O2" s="11"/>
      <c r="P2" s="11"/>
      <c r="Q2" s="11"/>
      <c r="R2" s="11"/>
      <c r="S2" s="12"/>
      <c r="T2" s="13"/>
    </row>
    <row r="3" spans="1:20" ht="43.5" customHeight="1" x14ac:dyDescent="0.3">
      <c r="B3" s="14"/>
      <c r="C3" s="15" t="s">
        <v>0</v>
      </c>
      <c r="D3" s="16"/>
      <c r="E3" s="16"/>
      <c r="F3" s="16"/>
      <c r="G3" s="17"/>
      <c r="H3" s="17"/>
      <c r="I3" s="11"/>
      <c r="J3" s="11"/>
      <c r="K3" s="11"/>
      <c r="L3" s="11"/>
      <c r="M3" s="11"/>
      <c r="N3" s="11"/>
      <c r="O3" s="11"/>
      <c r="P3" s="11"/>
      <c r="Q3" s="11"/>
      <c r="R3" s="11"/>
    </row>
    <row r="4" spans="1:20" ht="20.100000000000001" customHeight="1" thickBot="1" x14ac:dyDescent="0.35">
      <c r="B4" s="18"/>
      <c r="C4" s="19" t="s">
        <v>1</v>
      </c>
      <c r="D4" s="16"/>
      <c r="E4" s="16"/>
      <c r="F4" s="16"/>
      <c r="G4" s="10"/>
      <c r="H4" s="20"/>
      <c r="I4" s="20"/>
      <c r="K4" s="20"/>
      <c r="L4" s="20"/>
      <c r="M4" s="20"/>
      <c r="N4" s="20"/>
      <c r="O4" s="20"/>
      <c r="P4" s="20"/>
      <c r="Q4" s="20"/>
      <c r="R4" s="20"/>
    </row>
    <row r="5" spans="1:20" ht="34.5" customHeight="1" thickBot="1" x14ac:dyDescent="0.35">
      <c r="B5" s="21"/>
      <c r="C5" s="22"/>
      <c r="D5" s="23"/>
      <c r="E5" s="23"/>
      <c r="F5" s="10"/>
      <c r="G5" s="24"/>
      <c r="I5" s="25" t="s">
        <v>2</v>
      </c>
      <c r="T5" s="26"/>
    </row>
    <row r="6" spans="1:20" ht="69" customHeight="1" thickTop="1" thickBot="1" x14ac:dyDescent="0.35">
      <c r="A6" s="27"/>
      <c r="B6" s="28" t="s">
        <v>3</v>
      </c>
      <c r="C6" s="29" t="s">
        <v>13</v>
      </c>
      <c r="D6" s="29" t="s">
        <v>4</v>
      </c>
      <c r="E6" s="29" t="s">
        <v>14</v>
      </c>
      <c r="F6" s="29" t="s">
        <v>15</v>
      </c>
      <c r="G6" s="29" t="s">
        <v>16</v>
      </c>
      <c r="H6" s="29" t="s">
        <v>5</v>
      </c>
      <c r="I6" s="30" t="s">
        <v>6</v>
      </c>
      <c r="J6" s="31" t="s">
        <v>7</v>
      </c>
      <c r="K6" s="31" t="s">
        <v>8</v>
      </c>
      <c r="L6" s="29" t="s">
        <v>17</v>
      </c>
      <c r="M6" s="29" t="s">
        <v>18</v>
      </c>
      <c r="N6" s="29" t="s">
        <v>25</v>
      </c>
      <c r="O6" s="29" t="s">
        <v>19</v>
      </c>
      <c r="P6" s="31" t="s">
        <v>20</v>
      </c>
      <c r="Q6" s="29" t="s">
        <v>21</v>
      </c>
      <c r="R6" s="29" t="s">
        <v>22</v>
      </c>
      <c r="S6" s="29" t="s">
        <v>23</v>
      </c>
      <c r="T6" s="29" t="s">
        <v>24</v>
      </c>
    </row>
    <row r="7" spans="1:20" ht="62.25" customHeight="1" thickTop="1" thickBot="1" x14ac:dyDescent="0.35">
      <c r="A7" s="32"/>
      <c r="B7" s="33">
        <v>1</v>
      </c>
      <c r="C7" s="34" t="s">
        <v>29</v>
      </c>
      <c r="D7" s="35">
        <v>20</v>
      </c>
      <c r="E7" s="36" t="s">
        <v>30</v>
      </c>
      <c r="F7" s="37" t="s">
        <v>104</v>
      </c>
      <c r="G7" s="38">
        <f t="shared" ref="G7:G21" si="0">D7*H7</f>
        <v>1100</v>
      </c>
      <c r="H7" s="39">
        <v>55</v>
      </c>
      <c r="I7" s="138"/>
      <c r="J7" s="40">
        <f t="shared" ref="J7:J21" si="1">D7*I7</f>
        <v>0</v>
      </c>
      <c r="K7" s="41" t="str">
        <f t="shared" ref="K7:K21" si="2">IF(ISNUMBER(I7), IF(I7&gt;H7,"NEVYHOVUJE","VYHOVUJE")," ")</f>
        <v xml:space="preserve"> </v>
      </c>
      <c r="L7" s="42" t="s">
        <v>27</v>
      </c>
      <c r="M7" s="43" t="s">
        <v>89</v>
      </c>
      <c r="N7" s="44"/>
      <c r="O7" s="44"/>
      <c r="P7" s="45" t="s">
        <v>90</v>
      </c>
      <c r="Q7" s="45" t="s">
        <v>91</v>
      </c>
      <c r="R7" s="46" t="s">
        <v>88</v>
      </c>
      <c r="S7" s="44"/>
      <c r="T7" s="43" t="s">
        <v>12</v>
      </c>
    </row>
    <row r="8" spans="1:20" ht="25.5" customHeight="1" x14ac:dyDescent="0.3">
      <c r="A8" s="27"/>
      <c r="B8" s="47">
        <v>2</v>
      </c>
      <c r="C8" s="48" t="s">
        <v>105</v>
      </c>
      <c r="D8" s="49">
        <v>1</v>
      </c>
      <c r="E8" s="50" t="s">
        <v>31</v>
      </c>
      <c r="F8" s="51" t="s">
        <v>32</v>
      </c>
      <c r="G8" s="52">
        <f t="shared" si="0"/>
        <v>200</v>
      </c>
      <c r="H8" s="53">
        <v>200</v>
      </c>
      <c r="I8" s="139"/>
      <c r="J8" s="54">
        <f t="shared" si="1"/>
        <v>0</v>
      </c>
      <c r="K8" s="55" t="str">
        <f t="shared" si="2"/>
        <v xml:space="preserve"> </v>
      </c>
      <c r="L8" s="56" t="s">
        <v>27</v>
      </c>
      <c r="M8" s="56" t="s">
        <v>89</v>
      </c>
      <c r="N8" s="57"/>
      <c r="O8" s="57"/>
      <c r="P8" s="56" t="s">
        <v>92</v>
      </c>
      <c r="Q8" s="56" t="s">
        <v>93</v>
      </c>
      <c r="R8" s="58" t="s">
        <v>88</v>
      </c>
      <c r="S8" s="57"/>
      <c r="T8" s="59" t="s">
        <v>12</v>
      </c>
    </row>
    <row r="9" spans="1:20" ht="25.5" customHeight="1" x14ac:dyDescent="0.3">
      <c r="A9" s="27"/>
      <c r="B9" s="60">
        <v>3</v>
      </c>
      <c r="C9" s="61" t="s">
        <v>106</v>
      </c>
      <c r="D9" s="62">
        <v>1</v>
      </c>
      <c r="E9" s="63" t="s">
        <v>31</v>
      </c>
      <c r="F9" s="64" t="s">
        <v>33</v>
      </c>
      <c r="G9" s="65">
        <f t="shared" si="0"/>
        <v>300</v>
      </c>
      <c r="H9" s="66">
        <v>300</v>
      </c>
      <c r="I9" s="140"/>
      <c r="J9" s="67">
        <f t="shared" si="1"/>
        <v>0</v>
      </c>
      <c r="K9" s="68" t="str">
        <f t="shared" si="2"/>
        <v xml:space="preserve"> </v>
      </c>
      <c r="L9" s="69"/>
      <c r="M9" s="69"/>
      <c r="N9" s="70"/>
      <c r="O9" s="70"/>
      <c r="P9" s="71"/>
      <c r="Q9" s="71"/>
      <c r="R9" s="72"/>
      <c r="S9" s="70"/>
      <c r="T9" s="73"/>
    </row>
    <row r="10" spans="1:20" ht="25.5" customHeight="1" x14ac:dyDescent="0.3">
      <c r="A10" s="27"/>
      <c r="B10" s="60">
        <v>4</v>
      </c>
      <c r="C10" s="61" t="s">
        <v>34</v>
      </c>
      <c r="D10" s="62">
        <v>2</v>
      </c>
      <c r="E10" s="63" t="s">
        <v>30</v>
      </c>
      <c r="F10" s="64" t="s">
        <v>35</v>
      </c>
      <c r="G10" s="65">
        <f t="shared" si="0"/>
        <v>50</v>
      </c>
      <c r="H10" s="66">
        <v>25</v>
      </c>
      <c r="I10" s="140"/>
      <c r="J10" s="67">
        <f t="shared" si="1"/>
        <v>0</v>
      </c>
      <c r="K10" s="68" t="str">
        <f t="shared" si="2"/>
        <v xml:space="preserve"> </v>
      </c>
      <c r="L10" s="69"/>
      <c r="M10" s="69"/>
      <c r="N10" s="70"/>
      <c r="O10" s="70"/>
      <c r="P10" s="71"/>
      <c r="Q10" s="71"/>
      <c r="R10" s="72"/>
      <c r="S10" s="70"/>
      <c r="T10" s="73"/>
    </row>
    <row r="11" spans="1:20" ht="25.5" customHeight="1" x14ac:dyDescent="0.3">
      <c r="A11" s="27"/>
      <c r="B11" s="60">
        <v>5</v>
      </c>
      <c r="C11" s="61" t="s">
        <v>36</v>
      </c>
      <c r="D11" s="62">
        <v>2</v>
      </c>
      <c r="E11" s="74" t="s">
        <v>30</v>
      </c>
      <c r="F11" s="75" t="s">
        <v>35</v>
      </c>
      <c r="G11" s="65">
        <f t="shared" si="0"/>
        <v>60</v>
      </c>
      <c r="H11" s="66">
        <v>30</v>
      </c>
      <c r="I11" s="140"/>
      <c r="J11" s="67">
        <f t="shared" si="1"/>
        <v>0</v>
      </c>
      <c r="K11" s="68" t="str">
        <f t="shared" si="2"/>
        <v xml:space="preserve"> </v>
      </c>
      <c r="L11" s="69"/>
      <c r="M11" s="69"/>
      <c r="N11" s="70"/>
      <c r="O11" s="70"/>
      <c r="P11" s="71"/>
      <c r="Q11" s="71"/>
      <c r="R11" s="72"/>
      <c r="S11" s="70"/>
      <c r="T11" s="73"/>
    </row>
    <row r="12" spans="1:20" ht="25.5" customHeight="1" thickBot="1" x14ac:dyDescent="0.35">
      <c r="A12" s="27"/>
      <c r="B12" s="76">
        <v>6</v>
      </c>
      <c r="C12" s="77" t="s">
        <v>37</v>
      </c>
      <c r="D12" s="78">
        <v>50</v>
      </c>
      <c r="E12" s="79" t="s">
        <v>30</v>
      </c>
      <c r="F12" s="80" t="s">
        <v>107</v>
      </c>
      <c r="G12" s="81">
        <f t="shared" si="0"/>
        <v>175</v>
      </c>
      <c r="H12" s="82">
        <v>3.5</v>
      </c>
      <c r="I12" s="141"/>
      <c r="J12" s="83">
        <f t="shared" si="1"/>
        <v>0</v>
      </c>
      <c r="K12" s="84" t="str">
        <f t="shared" si="2"/>
        <v xml:space="preserve"> </v>
      </c>
      <c r="L12" s="85"/>
      <c r="M12" s="85"/>
      <c r="N12" s="86"/>
      <c r="O12" s="86"/>
      <c r="P12" s="87"/>
      <c r="Q12" s="87"/>
      <c r="R12" s="88"/>
      <c r="S12" s="86"/>
      <c r="T12" s="89"/>
    </row>
    <row r="13" spans="1:20" ht="25.5" customHeight="1" x14ac:dyDescent="0.3">
      <c r="A13" s="27"/>
      <c r="B13" s="90">
        <v>7</v>
      </c>
      <c r="C13" s="91" t="s">
        <v>38</v>
      </c>
      <c r="D13" s="92">
        <v>5</v>
      </c>
      <c r="E13" s="93" t="s">
        <v>30</v>
      </c>
      <c r="F13" s="94" t="s">
        <v>35</v>
      </c>
      <c r="G13" s="95">
        <f t="shared" si="0"/>
        <v>150</v>
      </c>
      <c r="H13" s="96">
        <v>30</v>
      </c>
      <c r="I13" s="142"/>
      <c r="J13" s="97">
        <f t="shared" si="1"/>
        <v>0</v>
      </c>
      <c r="K13" s="98" t="str">
        <f t="shared" si="2"/>
        <v xml:space="preserve"> </v>
      </c>
      <c r="L13" s="69" t="s">
        <v>27</v>
      </c>
      <c r="M13" s="69" t="s">
        <v>89</v>
      </c>
      <c r="N13" s="70"/>
      <c r="O13" s="70"/>
      <c r="P13" s="69" t="s">
        <v>94</v>
      </c>
      <c r="Q13" s="69" t="s">
        <v>95</v>
      </c>
      <c r="R13" s="72" t="s">
        <v>88</v>
      </c>
      <c r="S13" s="70"/>
      <c r="T13" s="73" t="s">
        <v>12</v>
      </c>
    </row>
    <row r="14" spans="1:20" ht="25.5" customHeight="1" x14ac:dyDescent="0.3">
      <c r="A14" s="27"/>
      <c r="B14" s="60">
        <v>8</v>
      </c>
      <c r="C14" s="61" t="s">
        <v>39</v>
      </c>
      <c r="D14" s="62">
        <v>3</v>
      </c>
      <c r="E14" s="63" t="s">
        <v>30</v>
      </c>
      <c r="F14" s="64" t="s">
        <v>40</v>
      </c>
      <c r="G14" s="65">
        <f t="shared" si="0"/>
        <v>81</v>
      </c>
      <c r="H14" s="66">
        <v>27</v>
      </c>
      <c r="I14" s="140"/>
      <c r="J14" s="67">
        <f t="shared" si="1"/>
        <v>0</v>
      </c>
      <c r="K14" s="68" t="str">
        <f t="shared" si="2"/>
        <v xml:space="preserve"> </v>
      </c>
      <c r="L14" s="69"/>
      <c r="M14" s="69"/>
      <c r="N14" s="70"/>
      <c r="O14" s="70"/>
      <c r="P14" s="71"/>
      <c r="Q14" s="71"/>
      <c r="R14" s="72"/>
      <c r="S14" s="70"/>
      <c r="T14" s="73"/>
    </row>
    <row r="15" spans="1:20" ht="25.5" customHeight="1" thickBot="1" x14ac:dyDescent="0.35">
      <c r="A15" s="27"/>
      <c r="B15" s="99">
        <v>9</v>
      </c>
      <c r="C15" s="100" t="s">
        <v>41</v>
      </c>
      <c r="D15" s="101">
        <v>3</v>
      </c>
      <c r="E15" s="102" t="s">
        <v>31</v>
      </c>
      <c r="F15" s="103" t="s">
        <v>42</v>
      </c>
      <c r="G15" s="104">
        <f t="shared" si="0"/>
        <v>1200</v>
      </c>
      <c r="H15" s="105">
        <v>400</v>
      </c>
      <c r="I15" s="143"/>
      <c r="J15" s="106">
        <f t="shared" si="1"/>
        <v>0</v>
      </c>
      <c r="K15" s="107" t="str">
        <f t="shared" si="2"/>
        <v xml:space="preserve"> </v>
      </c>
      <c r="L15" s="69"/>
      <c r="M15" s="69"/>
      <c r="N15" s="70"/>
      <c r="O15" s="70"/>
      <c r="P15" s="71"/>
      <c r="Q15" s="71"/>
      <c r="R15" s="72"/>
      <c r="S15" s="70"/>
      <c r="T15" s="73"/>
    </row>
    <row r="16" spans="1:20" ht="25.5" customHeight="1" x14ac:dyDescent="0.3">
      <c r="A16" s="27"/>
      <c r="B16" s="47">
        <v>10</v>
      </c>
      <c r="C16" s="48" t="s">
        <v>108</v>
      </c>
      <c r="D16" s="49">
        <v>1</v>
      </c>
      <c r="E16" s="50" t="s">
        <v>30</v>
      </c>
      <c r="F16" s="51" t="s">
        <v>112</v>
      </c>
      <c r="G16" s="52">
        <f t="shared" si="0"/>
        <v>500</v>
      </c>
      <c r="H16" s="53">
        <v>500</v>
      </c>
      <c r="I16" s="139"/>
      <c r="J16" s="54">
        <f t="shared" si="1"/>
        <v>0</v>
      </c>
      <c r="K16" s="55" t="str">
        <f t="shared" si="2"/>
        <v xml:space="preserve"> </v>
      </c>
      <c r="L16" s="56" t="s">
        <v>27</v>
      </c>
      <c r="M16" s="56" t="s">
        <v>89</v>
      </c>
      <c r="N16" s="57"/>
      <c r="O16" s="57"/>
      <c r="P16" s="56" t="s">
        <v>96</v>
      </c>
      <c r="Q16" s="56" t="s">
        <v>97</v>
      </c>
      <c r="R16" s="58" t="s">
        <v>88</v>
      </c>
      <c r="S16" s="57"/>
      <c r="T16" s="59" t="s">
        <v>12</v>
      </c>
    </row>
    <row r="17" spans="1:20" ht="25.5" customHeight="1" x14ac:dyDescent="0.3">
      <c r="A17" s="27"/>
      <c r="B17" s="60">
        <v>11</v>
      </c>
      <c r="C17" s="61" t="s">
        <v>109</v>
      </c>
      <c r="D17" s="62">
        <v>1</v>
      </c>
      <c r="E17" s="63" t="s">
        <v>30</v>
      </c>
      <c r="F17" s="64" t="s">
        <v>113</v>
      </c>
      <c r="G17" s="65">
        <f t="shared" si="0"/>
        <v>500</v>
      </c>
      <c r="H17" s="66">
        <v>500</v>
      </c>
      <c r="I17" s="140"/>
      <c r="J17" s="67">
        <f t="shared" si="1"/>
        <v>0</v>
      </c>
      <c r="K17" s="68" t="str">
        <f t="shared" si="2"/>
        <v xml:space="preserve"> </v>
      </c>
      <c r="L17" s="69"/>
      <c r="M17" s="69"/>
      <c r="N17" s="70"/>
      <c r="O17" s="70"/>
      <c r="P17" s="71"/>
      <c r="Q17" s="71"/>
      <c r="R17" s="72"/>
      <c r="S17" s="70"/>
      <c r="T17" s="73"/>
    </row>
    <row r="18" spans="1:20" ht="25.5" customHeight="1" x14ac:dyDescent="0.3">
      <c r="A18" s="27"/>
      <c r="B18" s="60">
        <v>12</v>
      </c>
      <c r="C18" s="61" t="s">
        <v>110</v>
      </c>
      <c r="D18" s="62">
        <v>1</v>
      </c>
      <c r="E18" s="63" t="s">
        <v>30</v>
      </c>
      <c r="F18" s="64" t="s">
        <v>114</v>
      </c>
      <c r="G18" s="65">
        <f t="shared" si="0"/>
        <v>500</v>
      </c>
      <c r="H18" s="66">
        <v>500</v>
      </c>
      <c r="I18" s="140"/>
      <c r="J18" s="67">
        <f t="shared" si="1"/>
        <v>0</v>
      </c>
      <c r="K18" s="68" t="str">
        <f t="shared" si="2"/>
        <v xml:space="preserve"> </v>
      </c>
      <c r="L18" s="69"/>
      <c r="M18" s="69"/>
      <c r="N18" s="70"/>
      <c r="O18" s="70"/>
      <c r="P18" s="71"/>
      <c r="Q18" s="71"/>
      <c r="R18" s="72"/>
      <c r="S18" s="70"/>
      <c r="T18" s="73"/>
    </row>
    <row r="19" spans="1:20" ht="25.5" customHeight="1" thickBot="1" x14ac:dyDescent="0.35">
      <c r="A19" s="27"/>
      <c r="B19" s="76">
        <v>13</v>
      </c>
      <c r="C19" s="77" t="s">
        <v>111</v>
      </c>
      <c r="D19" s="78">
        <v>1</v>
      </c>
      <c r="E19" s="79" t="s">
        <v>30</v>
      </c>
      <c r="F19" s="80" t="s">
        <v>115</v>
      </c>
      <c r="G19" s="81">
        <f t="shared" si="0"/>
        <v>500</v>
      </c>
      <c r="H19" s="82">
        <v>500</v>
      </c>
      <c r="I19" s="141"/>
      <c r="J19" s="83">
        <f t="shared" si="1"/>
        <v>0</v>
      </c>
      <c r="K19" s="84" t="str">
        <f t="shared" si="2"/>
        <v xml:space="preserve"> </v>
      </c>
      <c r="L19" s="85"/>
      <c r="M19" s="85"/>
      <c r="N19" s="86"/>
      <c r="O19" s="86"/>
      <c r="P19" s="87"/>
      <c r="Q19" s="87"/>
      <c r="R19" s="88"/>
      <c r="S19" s="86"/>
      <c r="T19" s="89"/>
    </row>
    <row r="20" spans="1:20" ht="25.5" customHeight="1" x14ac:dyDescent="0.3">
      <c r="A20" s="27"/>
      <c r="B20" s="90">
        <v>14</v>
      </c>
      <c r="C20" s="91" t="s">
        <v>116</v>
      </c>
      <c r="D20" s="92">
        <v>5</v>
      </c>
      <c r="E20" s="93" t="s">
        <v>30</v>
      </c>
      <c r="F20" s="94" t="s">
        <v>43</v>
      </c>
      <c r="G20" s="95">
        <f t="shared" si="0"/>
        <v>80</v>
      </c>
      <c r="H20" s="96">
        <v>16</v>
      </c>
      <c r="I20" s="142"/>
      <c r="J20" s="97">
        <f t="shared" si="1"/>
        <v>0</v>
      </c>
      <c r="K20" s="98" t="str">
        <f t="shared" si="2"/>
        <v xml:space="preserve"> </v>
      </c>
      <c r="L20" s="69" t="s">
        <v>27</v>
      </c>
      <c r="M20" s="69" t="s">
        <v>89</v>
      </c>
      <c r="N20" s="70"/>
      <c r="O20" s="70"/>
      <c r="P20" s="69" t="s">
        <v>98</v>
      </c>
      <c r="Q20" s="69" t="s">
        <v>99</v>
      </c>
      <c r="R20" s="72" t="s">
        <v>88</v>
      </c>
      <c r="S20" s="70"/>
      <c r="T20" s="73" t="s">
        <v>12</v>
      </c>
    </row>
    <row r="21" spans="1:20" ht="25.5" customHeight="1" x14ac:dyDescent="0.3">
      <c r="A21" s="27"/>
      <c r="B21" s="60">
        <v>15</v>
      </c>
      <c r="C21" s="61" t="s">
        <v>117</v>
      </c>
      <c r="D21" s="62">
        <v>5</v>
      </c>
      <c r="E21" s="63" t="s">
        <v>30</v>
      </c>
      <c r="F21" s="64" t="s">
        <v>43</v>
      </c>
      <c r="G21" s="65">
        <f t="shared" si="0"/>
        <v>100</v>
      </c>
      <c r="H21" s="66">
        <v>20</v>
      </c>
      <c r="I21" s="140"/>
      <c r="J21" s="67">
        <f t="shared" si="1"/>
        <v>0</v>
      </c>
      <c r="K21" s="68" t="str">
        <f t="shared" si="2"/>
        <v xml:space="preserve"> </v>
      </c>
      <c r="L21" s="69"/>
      <c r="M21" s="69"/>
      <c r="N21" s="70"/>
      <c r="O21" s="70"/>
      <c r="P21" s="71"/>
      <c r="Q21" s="71"/>
      <c r="R21" s="72"/>
      <c r="S21" s="70"/>
      <c r="T21" s="73"/>
    </row>
    <row r="22" spans="1:20" ht="25.5" customHeight="1" x14ac:dyDescent="0.3">
      <c r="A22" s="27"/>
      <c r="B22" s="60">
        <v>16</v>
      </c>
      <c r="C22" s="61" t="s">
        <v>44</v>
      </c>
      <c r="D22" s="62">
        <v>2</v>
      </c>
      <c r="E22" s="63" t="s">
        <v>31</v>
      </c>
      <c r="F22" s="64" t="s">
        <v>45</v>
      </c>
      <c r="G22" s="65">
        <f t="shared" ref="G22:G53" si="3">D22*H22</f>
        <v>160</v>
      </c>
      <c r="H22" s="66">
        <v>80</v>
      </c>
      <c r="I22" s="140"/>
      <c r="J22" s="67">
        <f t="shared" ref="J22:J26" si="4">D22*I22</f>
        <v>0</v>
      </c>
      <c r="K22" s="68" t="str">
        <f t="shared" ref="K22:K26" si="5">IF(ISNUMBER(I22), IF(I22&gt;H22,"NEVYHOVUJE","VYHOVUJE")," ")</f>
        <v xml:space="preserve"> </v>
      </c>
      <c r="L22" s="69"/>
      <c r="M22" s="69"/>
      <c r="N22" s="70"/>
      <c r="O22" s="70"/>
      <c r="P22" s="71"/>
      <c r="Q22" s="71"/>
      <c r="R22" s="72"/>
      <c r="S22" s="70"/>
      <c r="T22" s="73"/>
    </row>
    <row r="23" spans="1:20" ht="25.5" customHeight="1" x14ac:dyDescent="0.3">
      <c r="A23" s="27"/>
      <c r="B23" s="60">
        <v>17</v>
      </c>
      <c r="C23" s="61" t="s">
        <v>46</v>
      </c>
      <c r="D23" s="62">
        <v>5</v>
      </c>
      <c r="E23" s="63" t="s">
        <v>30</v>
      </c>
      <c r="F23" s="64" t="s">
        <v>47</v>
      </c>
      <c r="G23" s="65">
        <f t="shared" si="3"/>
        <v>140</v>
      </c>
      <c r="H23" s="66">
        <v>28</v>
      </c>
      <c r="I23" s="140"/>
      <c r="J23" s="67">
        <f t="shared" si="4"/>
        <v>0</v>
      </c>
      <c r="K23" s="68" t="str">
        <f t="shared" si="5"/>
        <v xml:space="preserve"> </v>
      </c>
      <c r="L23" s="69"/>
      <c r="M23" s="69"/>
      <c r="N23" s="70"/>
      <c r="O23" s="70"/>
      <c r="P23" s="71"/>
      <c r="Q23" s="71"/>
      <c r="R23" s="72"/>
      <c r="S23" s="70"/>
      <c r="T23" s="73"/>
    </row>
    <row r="24" spans="1:20" ht="25.5" customHeight="1" x14ac:dyDescent="0.3">
      <c r="A24" s="27"/>
      <c r="B24" s="60">
        <v>18</v>
      </c>
      <c r="C24" s="61" t="s">
        <v>118</v>
      </c>
      <c r="D24" s="62">
        <v>3</v>
      </c>
      <c r="E24" s="63" t="s">
        <v>30</v>
      </c>
      <c r="F24" s="64" t="s">
        <v>48</v>
      </c>
      <c r="G24" s="65">
        <f t="shared" si="3"/>
        <v>96</v>
      </c>
      <c r="H24" s="66">
        <v>32</v>
      </c>
      <c r="I24" s="140"/>
      <c r="J24" s="67">
        <f t="shared" si="4"/>
        <v>0</v>
      </c>
      <c r="K24" s="68" t="str">
        <f t="shared" si="5"/>
        <v xml:space="preserve"> </v>
      </c>
      <c r="L24" s="69"/>
      <c r="M24" s="69"/>
      <c r="N24" s="70"/>
      <c r="O24" s="70"/>
      <c r="P24" s="71"/>
      <c r="Q24" s="71"/>
      <c r="R24" s="72"/>
      <c r="S24" s="70"/>
      <c r="T24" s="73"/>
    </row>
    <row r="25" spans="1:20" ht="90" customHeight="1" x14ac:dyDescent="0.3">
      <c r="A25" s="27"/>
      <c r="B25" s="60">
        <v>19</v>
      </c>
      <c r="C25" s="61" t="s">
        <v>49</v>
      </c>
      <c r="D25" s="62">
        <v>5</v>
      </c>
      <c r="E25" s="63" t="s">
        <v>31</v>
      </c>
      <c r="F25" s="64" t="s">
        <v>119</v>
      </c>
      <c r="G25" s="65">
        <f t="shared" si="3"/>
        <v>625</v>
      </c>
      <c r="H25" s="66">
        <v>125</v>
      </c>
      <c r="I25" s="140"/>
      <c r="J25" s="67">
        <f t="shared" si="4"/>
        <v>0</v>
      </c>
      <c r="K25" s="68" t="str">
        <f t="shared" si="5"/>
        <v xml:space="preserve"> </v>
      </c>
      <c r="L25" s="69"/>
      <c r="M25" s="69"/>
      <c r="N25" s="70"/>
      <c r="O25" s="70"/>
      <c r="P25" s="71"/>
      <c r="Q25" s="71"/>
      <c r="R25" s="72"/>
      <c r="S25" s="70"/>
      <c r="T25" s="73"/>
    </row>
    <row r="26" spans="1:20" ht="25.5" customHeight="1" x14ac:dyDescent="0.3">
      <c r="A26" s="27"/>
      <c r="B26" s="60">
        <v>20</v>
      </c>
      <c r="C26" s="61" t="s">
        <v>50</v>
      </c>
      <c r="D26" s="62">
        <v>1</v>
      </c>
      <c r="E26" s="63" t="s">
        <v>31</v>
      </c>
      <c r="F26" s="64" t="s">
        <v>51</v>
      </c>
      <c r="G26" s="65">
        <f t="shared" si="3"/>
        <v>53</v>
      </c>
      <c r="H26" s="66">
        <v>53</v>
      </c>
      <c r="I26" s="140"/>
      <c r="J26" s="67">
        <f t="shared" si="4"/>
        <v>0</v>
      </c>
      <c r="K26" s="68" t="str">
        <f t="shared" si="5"/>
        <v xml:space="preserve"> </v>
      </c>
      <c r="L26" s="69"/>
      <c r="M26" s="69"/>
      <c r="N26" s="70"/>
      <c r="O26" s="70"/>
      <c r="P26" s="71"/>
      <c r="Q26" s="71"/>
      <c r="R26" s="72"/>
      <c r="S26" s="70"/>
      <c r="T26" s="73"/>
    </row>
    <row r="27" spans="1:20" ht="25.5" customHeight="1" x14ac:dyDescent="0.3">
      <c r="A27" s="27"/>
      <c r="B27" s="60">
        <v>21</v>
      </c>
      <c r="C27" s="61" t="s">
        <v>52</v>
      </c>
      <c r="D27" s="62">
        <v>100</v>
      </c>
      <c r="E27" s="63" t="s">
        <v>30</v>
      </c>
      <c r="F27" s="64" t="s">
        <v>53</v>
      </c>
      <c r="G27" s="65">
        <f t="shared" si="3"/>
        <v>229.99999999999997</v>
      </c>
      <c r="H27" s="66">
        <v>2.2999999999999998</v>
      </c>
      <c r="I27" s="140"/>
      <c r="J27" s="67">
        <f t="shared" ref="J27:J53" si="6">D27*I27</f>
        <v>0</v>
      </c>
      <c r="K27" s="68" t="str">
        <f t="shared" ref="K27:K53" si="7">IF(ISNUMBER(I27), IF(I27&gt;H27,"NEVYHOVUJE","VYHOVUJE")," ")</f>
        <v xml:space="preserve"> </v>
      </c>
      <c r="L27" s="69"/>
      <c r="M27" s="69"/>
      <c r="N27" s="70"/>
      <c r="O27" s="70"/>
      <c r="P27" s="71"/>
      <c r="Q27" s="71"/>
      <c r="R27" s="72"/>
      <c r="S27" s="70"/>
      <c r="T27" s="73"/>
    </row>
    <row r="28" spans="1:20" ht="25.5" customHeight="1" x14ac:dyDescent="0.3">
      <c r="A28" s="27"/>
      <c r="B28" s="60">
        <v>22</v>
      </c>
      <c r="C28" s="61" t="s">
        <v>34</v>
      </c>
      <c r="D28" s="62">
        <v>2</v>
      </c>
      <c r="E28" s="63" t="s">
        <v>30</v>
      </c>
      <c r="F28" s="64" t="s">
        <v>35</v>
      </c>
      <c r="G28" s="65">
        <f t="shared" si="3"/>
        <v>50</v>
      </c>
      <c r="H28" s="66">
        <v>25</v>
      </c>
      <c r="I28" s="140"/>
      <c r="J28" s="67">
        <f t="shared" si="6"/>
        <v>0</v>
      </c>
      <c r="K28" s="68" t="str">
        <f t="shared" si="7"/>
        <v xml:space="preserve"> </v>
      </c>
      <c r="L28" s="69"/>
      <c r="M28" s="69"/>
      <c r="N28" s="70"/>
      <c r="O28" s="70"/>
      <c r="P28" s="71"/>
      <c r="Q28" s="71"/>
      <c r="R28" s="72"/>
      <c r="S28" s="70"/>
      <c r="T28" s="73"/>
    </row>
    <row r="29" spans="1:20" ht="25.5" customHeight="1" x14ac:dyDescent="0.3">
      <c r="A29" s="27"/>
      <c r="B29" s="60">
        <v>23</v>
      </c>
      <c r="C29" s="61" t="s">
        <v>54</v>
      </c>
      <c r="D29" s="62">
        <v>5</v>
      </c>
      <c r="E29" s="63" t="s">
        <v>30</v>
      </c>
      <c r="F29" s="64" t="s">
        <v>55</v>
      </c>
      <c r="G29" s="65">
        <f t="shared" si="3"/>
        <v>15</v>
      </c>
      <c r="H29" s="66">
        <v>3</v>
      </c>
      <c r="I29" s="140"/>
      <c r="J29" s="67">
        <f t="shared" si="6"/>
        <v>0</v>
      </c>
      <c r="K29" s="68" t="str">
        <f t="shared" si="7"/>
        <v xml:space="preserve"> </v>
      </c>
      <c r="L29" s="69"/>
      <c r="M29" s="69"/>
      <c r="N29" s="70"/>
      <c r="O29" s="70"/>
      <c r="P29" s="71"/>
      <c r="Q29" s="71"/>
      <c r="R29" s="72"/>
      <c r="S29" s="70"/>
      <c r="T29" s="73"/>
    </row>
    <row r="30" spans="1:20" ht="39.75" customHeight="1" x14ac:dyDescent="0.3">
      <c r="A30" s="27"/>
      <c r="B30" s="60">
        <v>24</v>
      </c>
      <c r="C30" s="61" t="s">
        <v>56</v>
      </c>
      <c r="D30" s="62">
        <v>10</v>
      </c>
      <c r="E30" s="63" t="s">
        <v>30</v>
      </c>
      <c r="F30" s="64" t="s">
        <v>57</v>
      </c>
      <c r="G30" s="65">
        <f t="shared" si="3"/>
        <v>110</v>
      </c>
      <c r="H30" s="66">
        <v>11</v>
      </c>
      <c r="I30" s="140"/>
      <c r="J30" s="67">
        <f t="shared" si="6"/>
        <v>0</v>
      </c>
      <c r="K30" s="68" t="str">
        <f t="shared" si="7"/>
        <v xml:space="preserve"> </v>
      </c>
      <c r="L30" s="69"/>
      <c r="M30" s="69"/>
      <c r="N30" s="70"/>
      <c r="O30" s="70"/>
      <c r="P30" s="71"/>
      <c r="Q30" s="71"/>
      <c r="R30" s="72"/>
      <c r="S30" s="70"/>
      <c r="T30" s="73"/>
    </row>
    <row r="31" spans="1:20" ht="25.5" customHeight="1" x14ac:dyDescent="0.3">
      <c r="A31" s="27"/>
      <c r="B31" s="60">
        <v>25</v>
      </c>
      <c r="C31" s="61" t="s">
        <v>58</v>
      </c>
      <c r="D31" s="62">
        <v>2</v>
      </c>
      <c r="E31" s="63" t="s">
        <v>59</v>
      </c>
      <c r="F31" s="64" t="s">
        <v>60</v>
      </c>
      <c r="G31" s="65">
        <f t="shared" si="3"/>
        <v>108</v>
      </c>
      <c r="H31" s="66">
        <v>54</v>
      </c>
      <c r="I31" s="140"/>
      <c r="J31" s="67">
        <f t="shared" si="6"/>
        <v>0</v>
      </c>
      <c r="K31" s="68" t="str">
        <f t="shared" si="7"/>
        <v xml:space="preserve"> </v>
      </c>
      <c r="L31" s="69"/>
      <c r="M31" s="69"/>
      <c r="N31" s="70"/>
      <c r="O31" s="70"/>
      <c r="P31" s="71"/>
      <c r="Q31" s="71"/>
      <c r="R31" s="72"/>
      <c r="S31" s="70"/>
      <c r="T31" s="73"/>
    </row>
    <row r="32" spans="1:20" ht="25.5" customHeight="1" x14ac:dyDescent="0.3">
      <c r="A32" s="27"/>
      <c r="B32" s="60">
        <v>26</v>
      </c>
      <c r="C32" s="61" t="s">
        <v>61</v>
      </c>
      <c r="D32" s="62">
        <v>1</v>
      </c>
      <c r="E32" s="63" t="s">
        <v>31</v>
      </c>
      <c r="F32" s="64" t="s">
        <v>62</v>
      </c>
      <c r="G32" s="65">
        <f t="shared" si="3"/>
        <v>35</v>
      </c>
      <c r="H32" s="66">
        <v>35</v>
      </c>
      <c r="I32" s="140"/>
      <c r="J32" s="67">
        <f t="shared" si="6"/>
        <v>0</v>
      </c>
      <c r="K32" s="68" t="str">
        <f t="shared" si="7"/>
        <v xml:space="preserve"> </v>
      </c>
      <c r="L32" s="69"/>
      <c r="M32" s="69"/>
      <c r="N32" s="70"/>
      <c r="O32" s="70"/>
      <c r="P32" s="71"/>
      <c r="Q32" s="71"/>
      <c r="R32" s="72"/>
      <c r="S32" s="70"/>
      <c r="T32" s="73"/>
    </row>
    <row r="33" spans="1:20" ht="25.5" customHeight="1" x14ac:dyDescent="0.3">
      <c r="A33" s="27"/>
      <c r="B33" s="60">
        <v>27</v>
      </c>
      <c r="C33" s="61" t="s">
        <v>63</v>
      </c>
      <c r="D33" s="62">
        <v>5</v>
      </c>
      <c r="E33" s="63" t="s">
        <v>31</v>
      </c>
      <c r="F33" s="64" t="s">
        <v>64</v>
      </c>
      <c r="G33" s="65">
        <f t="shared" si="3"/>
        <v>45</v>
      </c>
      <c r="H33" s="66">
        <v>9</v>
      </c>
      <c r="I33" s="140"/>
      <c r="J33" s="67">
        <f t="shared" si="6"/>
        <v>0</v>
      </c>
      <c r="K33" s="68" t="str">
        <f t="shared" si="7"/>
        <v xml:space="preserve"> </v>
      </c>
      <c r="L33" s="69"/>
      <c r="M33" s="69"/>
      <c r="N33" s="70"/>
      <c r="O33" s="70"/>
      <c r="P33" s="71"/>
      <c r="Q33" s="71"/>
      <c r="R33" s="72"/>
      <c r="S33" s="70"/>
      <c r="T33" s="73"/>
    </row>
    <row r="34" spans="1:20" ht="36.75" customHeight="1" x14ac:dyDescent="0.3">
      <c r="A34" s="27"/>
      <c r="B34" s="60">
        <v>28</v>
      </c>
      <c r="C34" s="61" t="s">
        <v>65</v>
      </c>
      <c r="D34" s="62">
        <v>2</v>
      </c>
      <c r="E34" s="63" t="s">
        <v>30</v>
      </c>
      <c r="F34" s="64" t="s">
        <v>66</v>
      </c>
      <c r="G34" s="65">
        <f t="shared" si="3"/>
        <v>90</v>
      </c>
      <c r="H34" s="66">
        <v>45</v>
      </c>
      <c r="I34" s="140"/>
      <c r="J34" s="67">
        <f t="shared" si="6"/>
        <v>0</v>
      </c>
      <c r="K34" s="68" t="str">
        <f t="shared" si="7"/>
        <v xml:space="preserve"> </v>
      </c>
      <c r="L34" s="69"/>
      <c r="M34" s="69"/>
      <c r="N34" s="70"/>
      <c r="O34" s="70"/>
      <c r="P34" s="71"/>
      <c r="Q34" s="71"/>
      <c r="R34" s="72"/>
      <c r="S34" s="70"/>
      <c r="T34" s="73"/>
    </row>
    <row r="35" spans="1:20" ht="25.5" customHeight="1" x14ac:dyDescent="0.3">
      <c r="A35" s="27"/>
      <c r="B35" s="60">
        <v>29</v>
      </c>
      <c r="C35" s="61" t="s">
        <v>67</v>
      </c>
      <c r="D35" s="62">
        <v>2</v>
      </c>
      <c r="E35" s="63" t="s">
        <v>31</v>
      </c>
      <c r="F35" s="64" t="s">
        <v>68</v>
      </c>
      <c r="G35" s="65">
        <f t="shared" si="3"/>
        <v>660</v>
      </c>
      <c r="H35" s="66">
        <v>330</v>
      </c>
      <c r="I35" s="140"/>
      <c r="J35" s="67">
        <f t="shared" si="6"/>
        <v>0</v>
      </c>
      <c r="K35" s="68" t="str">
        <f t="shared" si="7"/>
        <v xml:space="preserve"> </v>
      </c>
      <c r="L35" s="69"/>
      <c r="M35" s="69"/>
      <c r="N35" s="70"/>
      <c r="O35" s="70"/>
      <c r="P35" s="71"/>
      <c r="Q35" s="71"/>
      <c r="R35" s="72"/>
      <c r="S35" s="70"/>
      <c r="T35" s="73"/>
    </row>
    <row r="36" spans="1:20" ht="25.5" customHeight="1" thickBot="1" x14ac:dyDescent="0.35">
      <c r="A36" s="27"/>
      <c r="B36" s="99">
        <v>30</v>
      </c>
      <c r="C36" s="100" t="s">
        <v>69</v>
      </c>
      <c r="D36" s="101">
        <v>2</v>
      </c>
      <c r="E36" s="102" t="s">
        <v>30</v>
      </c>
      <c r="F36" s="103" t="s">
        <v>70</v>
      </c>
      <c r="G36" s="104">
        <f t="shared" si="3"/>
        <v>66</v>
      </c>
      <c r="H36" s="105">
        <v>33</v>
      </c>
      <c r="I36" s="143"/>
      <c r="J36" s="106">
        <f t="shared" si="6"/>
        <v>0</v>
      </c>
      <c r="K36" s="107" t="str">
        <f t="shared" si="7"/>
        <v xml:space="preserve"> </v>
      </c>
      <c r="L36" s="69"/>
      <c r="M36" s="69"/>
      <c r="N36" s="70"/>
      <c r="O36" s="70"/>
      <c r="P36" s="71"/>
      <c r="Q36" s="71"/>
      <c r="R36" s="72"/>
      <c r="S36" s="70"/>
      <c r="T36" s="73"/>
    </row>
    <row r="37" spans="1:20" ht="25.5" customHeight="1" x14ac:dyDescent="0.3">
      <c r="A37" s="27"/>
      <c r="B37" s="47">
        <v>31</v>
      </c>
      <c r="C37" s="48" t="s">
        <v>120</v>
      </c>
      <c r="D37" s="49">
        <v>2</v>
      </c>
      <c r="E37" s="50" t="s">
        <v>30</v>
      </c>
      <c r="F37" s="51" t="s">
        <v>43</v>
      </c>
      <c r="G37" s="52">
        <f t="shared" si="3"/>
        <v>32</v>
      </c>
      <c r="H37" s="53">
        <v>16</v>
      </c>
      <c r="I37" s="139"/>
      <c r="J37" s="54">
        <f t="shared" si="6"/>
        <v>0</v>
      </c>
      <c r="K37" s="55" t="str">
        <f t="shared" si="7"/>
        <v xml:space="preserve"> </v>
      </c>
      <c r="L37" s="56" t="s">
        <v>27</v>
      </c>
      <c r="M37" s="56" t="s">
        <v>89</v>
      </c>
      <c r="N37" s="57"/>
      <c r="O37" s="57"/>
      <c r="P37" s="56" t="s">
        <v>100</v>
      </c>
      <c r="Q37" s="56" t="s">
        <v>101</v>
      </c>
      <c r="R37" s="58" t="s">
        <v>88</v>
      </c>
      <c r="S37" s="57"/>
      <c r="T37" s="59" t="s">
        <v>12</v>
      </c>
    </row>
    <row r="38" spans="1:20" ht="25.5" customHeight="1" x14ac:dyDescent="0.3">
      <c r="A38" s="27"/>
      <c r="B38" s="60">
        <v>32</v>
      </c>
      <c r="C38" s="61" t="s">
        <v>121</v>
      </c>
      <c r="D38" s="62">
        <v>2</v>
      </c>
      <c r="E38" s="63" t="s">
        <v>30</v>
      </c>
      <c r="F38" s="64" t="s">
        <v>43</v>
      </c>
      <c r="G38" s="65">
        <f t="shared" si="3"/>
        <v>32</v>
      </c>
      <c r="H38" s="66">
        <v>16</v>
      </c>
      <c r="I38" s="140"/>
      <c r="J38" s="67">
        <f t="shared" si="6"/>
        <v>0</v>
      </c>
      <c r="K38" s="68" t="str">
        <f t="shared" si="7"/>
        <v xml:space="preserve"> </v>
      </c>
      <c r="L38" s="69"/>
      <c r="M38" s="69"/>
      <c r="N38" s="70"/>
      <c r="O38" s="70"/>
      <c r="P38" s="71"/>
      <c r="Q38" s="71"/>
      <c r="R38" s="72"/>
      <c r="S38" s="70"/>
      <c r="T38" s="73"/>
    </row>
    <row r="39" spans="1:20" ht="25.5" customHeight="1" x14ac:dyDescent="0.3">
      <c r="A39" s="27"/>
      <c r="B39" s="60">
        <v>33</v>
      </c>
      <c r="C39" s="61" t="s">
        <v>71</v>
      </c>
      <c r="D39" s="62">
        <v>2</v>
      </c>
      <c r="E39" s="63" t="s">
        <v>31</v>
      </c>
      <c r="F39" s="64" t="s">
        <v>72</v>
      </c>
      <c r="G39" s="65">
        <f t="shared" si="3"/>
        <v>204</v>
      </c>
      <c r="H39" s="66">
        <v>102</v>
      </c>
      <c r="I39" s="140"/>
      <c r="J39" s="67">
        <f t="shared" si="6"/>
        <v>0</v>
      </c>
      <c r="K39" s="68" t="str">
        <f t="shared" si="7"/>
        <v xml:space="preserve"> </v>
      </c>
      <c r="L39" s="69"/>
      <c r="M39" s="69"/>
      <c r="N39" s="70"/>
      <c r="O39" s="70"/>
      <c r="P39" s="71"/>
      <c r="Q39" s="71"/>
      <c r="R39" s="72"/>
      <c r="S39" s="70"/>
      <c r="T39" s="73"/>
    </row>
    <row r="40" spans="1:20" ht="98.25" customHeight="1" x14ac:dyDescent="0.3">
      <c r="A40" s="27"/>
      <c r="B40" s="60">
        <v>34</v>
      </c>
      <c r="C40" s="61" t="s">
        <v>49</v>
      </c>
      <c r="D40" s="62">
        <v>15</v>
      </c>
      <c r="E40" s="63" t="s">
        <v>31</v>
      </c>
      <c r="F40" s="64" t="s">
        <v>119</v>
      </c>
      <c r="G40" s="65">
        <f t="shared" si="3"/>
        <v>1875</v>
      </c>
      <c r="H40" s="66">
        <v>125</v>
      </c>
      <c r="I40" s="140"/>
      <c r="J40" s="67">
        <f t="shared" si="6"/>
        <v>0</v>
      </c>
      <c r="K40" s="68" t="str">
        <f t="shared" si="7"/>
        <v xml:space="preserve"> </v>
      </c>
      <c r="L40" s="69"/>
      <c r="M40" s="69"/>
      <c r="N40" s="70"/>
      <c r="O40" s="70"/>
      <c r="P40" s="71"/>
      <c r="Q40" s="71"/>
      <c r="R40" s="72"/>
      <c r="S40" s="70"/>
      <c r="T40" s="73"/>
    </row>
    <row r="41" spans="1:20" ht="25.5" customHeight="1" x14ac:dyDescent="0.3">
      <c r="A41" s="27"/>
      <c r="B41" s="60">
        <v>35</v>
      </c>
      <c r="C41" s="61" t="s">
        <v>73</v>
      </c>
      <c r="D41" s="62">
        <v>2</v>
      </c>
      <c r="E41" s="63" t="s">
        <v>30</v>
      </c>
      <c r="F41" s="64" t="s">
        <v>74</v>
      </c>
      <c r="G41" s="65">
        <f t="shared" si="3"/>
        <v>56</v>
      </c>
      <c r="H41" s="66">
        <v>28</v>
      </c>
      <c r="I41" s="140"/>
      <c r="J41" s="67">
        <f t="shared" si="6"/>
        <v>0</v>
      </c>
      <c r="K41" s="68" t="str">
        <f t="shared" si="7"/>
        <v xml:space="preserve"> </v>
      </c>
      <c r="L41" s="69"/>
      <c r="M41" s="69"/>
      <c r="N41" s="70"/>
      <c r="O41" s="70"/>
      <c r="P41" s="71"/>
      <c r="Q41" s="71"/>
      <c r="R41" s="72"/>
      <c r="S41" s="70"/>
      <c r="T41" s="73"/>
    </row>
    <row r="42" spans="1:20" ht="25.5" customHeight="1" x14ac:dyDescent="0.3">
      <c r="A42" s="27"/>
      <c r="B42" s="60">
        <v>36</v>
      </c>
      <c r="C42" s="61" t="s">
        <v>75</v>
      </c>
      <c r="D42" s="62">
        <v>2</v>
      </c>
      <c r="E42" s="63" t="s">
        <v>31</v>
      </c>
      <c r="F42" s="64" t="s">
        <v>76</v>
      </c>
      <c r="G42" s="65">
        <f t="shared" si="3"/>
        <v>10</v>
      </c>
      <c r="H42" s="66">
        <v>5</v>
      </c>
      <c r="I42" s="140"/>
      <c r="J42" s="67">
        <f t="shared" si="6"/>
        <v>0</v>
      </c>
      <c r="K42" s="68" t="str">
        <f t="shared" si="7"/>
        <v xml:space="preserve"> </v>
      </c>
      <c r="L42" s="69"/>
      <c r="M42" s="69"/>
      <c r="N42" s="70"/>
      <c r="O42" s="70"/>
      <c r="P42" s="71"/>
      <c r="Q42" s="71"/>
      <c r="R42" s="72"/>
      <c r="S42" s="70"/>
      <c r="T42" s="73"/>
    </row>
    <row r="43" spans="1:20" ht="25.5" customHeight="1" x14ac:dyDescent="0.3">
      <c r="A43" s="27"/>
      <c r="B43" s="60">
        <v>37</v>
      </c>
      <c r="C43" s="61" t="s">
        <v>122</v>
      </c>
      <c r="D43" s="62">
        <v>30</v>
      </c>
      <c r="E43" s="63" t="s">
        <v>30</v>
      </c>
      <c r="F43" s="64" t="s">
        <v>55</v>
      </c>
      <c r="G43" s="65">
        <f t="shared" si="3"/>
        <v>90</v>
      </c>
      <c r="H43" s="66">
        <v>3</v>
      </c>
      <c r="I43" s="140"/>
      <c r="J43" s="67">
        <f t="shared" si="6"/>
        <v>0</v>
      </c>
      <c r="K43" s="68" t="str">
        <f t="shared" si="7"/>
        <v xml:space="preserve"> </v>
      </c>
      <c r="L43" s="69"/>
      <c r="M43" s="69"/>
      <c r="N43" s="70"/>
      <c r="O43" s="70"/>
      <c r="P43" s="71"/>
      <c r="Q43" s="71"/>
      <c r="R43" s="72"/>
      <c r="S43" s="70"/>
      <c r="T43" s="73"/>
    </row>
    <row r="44" spans="1:20" ht="25.5" customHeight="1" x14ac:dyDescent="0.3">
      <c r="A44" s="27"/>
      <c r="B44" s="60">
        <v>38</v>
      </c>
      <c r="C44" s="61" t="s">
        <v>124</v>
      </c>
      <c r="D44" s="62">
        <v>10</v>
      </c>
      <c r="E44" s="63" t="s">
        <v>30</v>
      </c>
      <c r="F44" s="64" t="s">
        <v>77</v>
      </c>
      <c r="G44" s="65">
        <f t="shared" si="3"/>
        <v>150</v>
      </c>
      <c r="H44" s="66">
        <v>15</v>
      </c>
      <c r="I44" s="140"/>
      <c r="J44" s="67">
        <f t="shared" si="6"/>
        <v>0</v>
      </c>
      <c r="K44" s="68" t="str">
        <f t="shared" si="7"/>
        <v xml:space="preserve"> </v>
      </c>
      <c r="L44" s="69"/>
      <c r="M44" s="69"/>
      <c r="N44" s="70"/>
      <c r="O44" s="70"/>
      <c r="P44" s="71"/>
      <c r="Q44" s="71"/>
      <c r="R44" s="72"/>
      <c r="S44" s="70"/>
      <c r="T44" s="73"/>
    </row>
    <row r="45" spans="1:20" ht="25.5" customHeight="1" thickBot="1" x14ac:dyDescent="0.35">
      <c r="A45" s="27"/>
      <c r="B45" s="76">
        <v>39</v>
      </c>
      <c r="C45" s="77" t="s">
        <v>123</v>
      </c>
      <c r="D45" s="78">
        <v>10</v>
      </c>
      <c r="E45" s="79" t="s">
        <v>30</v>
      </c>
      <c r="F45" s="80" t="s">
        <v>125</v>
      </c>
      <c r="G45" s="81">
        <f t="shared" si="3"/>
        <v>130</v>
      </c>
      <c r="H45" s="82">
        <v>13</v>
      </c>
      <c r="I45" s="141"/>
      <c r="J45" s="83">
        <f t="shared" si="6"/>
        <v>0</v>
      </c>
      <c r="K45" s="84" t="str">
        <f t="shared" si="7"/>
        <v xml:space="preserve"> </v>
      </c>
      <c r="L45" s="85"/>
      <c r="M45" s="85"/>
      <c r="N45" s="86"/>
      <c r="O45" s="86"/>
      <c r="P45" s="87"/>
      <c r="Q45" s="87"/>
      <c r="R45" s="88"/>
      <c r="S45" s="86"/>
      <c r="T45" s="89"/>
    </row>
    <row r="46" spans="1:20" ht="50.25" customHeight="1" x14ac:dyDescent="0.3">
      <c r="A46" s="27"/>
      <c r="B46" s="90">
        <v>40</v>
      </c>
      <c r="C46" s="91" t="s">
        <v>78</v>
      </c>
      <c r="D46" s="92">
        <v>5</v>
      </c>
      <c r="E46" s="93" t="s">
        <v>30</v>
      </c>
      <c r="F46" s="94" t="s">
        <v>79</v>
      </c>
      <c r="G46" s="95">
        <f t="shared" si="3"/>
        <v>120</v>
      </c>
      <c r="H46" s="96">
        <v>24</v>
      </c>
      <c r="I46" s="142"/>
      <c r="J46" s="97">
        <f t="shared" si="6"/>
        <v>0</v>
      </c>
      <c r="K46" s="98" t="str">
        <f t="shared" si="7"/>
        <v xml:space="preserve"> </v>
      </c>
      <c r="L46" s="69" t="s">
        <v>27</v>
      </c>
      <c r="M46" s="69" t="s">
        <v>89</v>
      </c>
      <c r="N46" s="70"/>
      <c r="O46" s="70"/>
      <c r="P46" s="69" t="s">
        <v>102</v>
      </c>
      <c r="Q46" s="69" t="s">
        <v>103</v>
      </c>
      <c r="R46" s="72" t="s">
        <v>88</v>
      </c>
      <c r="S46" s="70"/>
      <c r="T46" s="73" t="s">
        <v>12</v>
      </c>
    </row>
    <row r="47" spans="1:20" ht="90.75" customHeight="1" x14ac:dyDescent="0.3">
      <c r="A47" s="27"/>
      <c r="B47" s="60">
        <v>41</v>
      </c>
      <c r="C47" s="61" t="s">
        <v>49</v>
      </c>
      <c r="D47" s="62">
        <v>10</v>
      </c>
      <c r="E47" s="63" t="s">
        <v>31</v>
      </c>
      <c r="F47" s="64" t="s">
        <v>119</v>
      </c>
      <c r="G47" s="65">
        <f t="shared" si="3"/>
        <v>1250</v>
      </c>
      <c r="H47" s="66">
        <v>125</v>
      </c>
      <c r="I47" s="140"/>
      <c r="J47" s="67">
        <f t="shared" si="6"/>
        <v>0</v>
      </c>
      <c r="K47" s="68" t="str">
        <f t="shared" si="7"/>
        <v xml:space="preserve"> </v>
      </c>
      <c r="L47" s="69"/>
      <c r="M47" s="69"/>
      <c r="N47" s="70"/>
      <c r="O47" s="70"/>
      <c r="P47" s="108"/>
      <c r="Q47" s="108"/>
      <c r="R47" s="72"/>
      <c r="S47" s="70"/>
      <c r="T47" s="73"/>
    </row>
    <row r="48" spans="1:20" ht="25.5" customHeight="1" x14ac:dyDescent="0.3">
      <c r="A48" s="27"/>
      <c r="B48" s="60">
        <v>42</v>
      </c>
      <c r="C48" s="61" t="s">
        <v>52</v>
      </c>
      <c r="D48" s="62">
        <v>30</v>
      </c>
      <c r="E48" s="63" t="s">
        <v>30</v>
      </c>
      <c r="F48" s="64" t="s">
        <v>53</v>
      </c>
      <c r="G48" s="65">
        <f t="shared" si="3"/>
        <v>69</v>
      </c>
      <c r="H48" s="66">
        <v>2.2999999999999998</v>
      </c>
      <c r="I48" s="140"/>
      <c r="J48" s="67">
        <f t="shared" si="6"/>
        <v>0</v>
      </c>
      <c r="K48" s="68" t="str">
        <f t="shared" si="7"/>
        <v xml:space="preserve"> </v>
      </c>
      <c r="L48" s="69"/>
      <c r="M48" s="69"/>
      <c r="N48" s="70"/>
      <c r="O48" s="70"/>
      <c r="P48" s="108"/>
      <c r="Q48" s="108"/>
      <c r="R48" s="72"/>
      <c r="S48" s="70"/>
      <c r="T48" s="73"/>
    </row>
    <row r="49" spans="1:20" ht="25.5" customHeight="1" x14ac:dyDescent="0.3">
      <c r="A49" s="27"/>
      <c r="B49" s="60">
        <v>43</v>
      </c>
      <c r="C49" s="61" t="s">
        <v>80</v>
      </c>
      <c r="D49" s="62">
        <v>1</v>
      </c>
      <c r="E49" s="63" t="s">
        <v>30</v>
      </c>
      <c r="F49" s="64" t="s">
        <v>81</v>
      </c>
      <c r="G49" s="65">
        <f t="shared" si="3"/>
        <v>80</v>
      </c>
      <c r="H49" s="66">
        <v>80</v>
      </c>
      <c r="I49" s="140"/>
      <c r="J49" s="67">
        <f t="shared" si="6"/>
        <v>0</v>
      </c>
      <c r="K49" s="68" t="str">
        <f t="shared" si="7"/>
        <v xml:space="preserve"> </v>
      </c>
      <c r="L49" s="69"/>
      <c r="M49" s="69"/>
      <c r="N49" s="70"/>
      <c r="O49" s="70"/>
      <c r="P49" s="108"/>
      <c r="Q49" s="108"/>
      <c r="R49" s="72"/>
      <c r="S49" s="70"/>
      <c r="T49" s="73"/>
    </row>
    <row r="50" spans="1:20" ht="25.5" customHeight="1" x14ac:dyDescent="0.3">
      <c r="A50" s="27"/>
      <c r="B50" s="60">
        <v>44</v>
      </c>
      <c r="C50" s="61" t="s">
        <v>82</v>
      </c>
      <c r="D50" s="62">
        <v>5</v>
      </c>
      <c r="E50" s="63" t="s">
        <v>31</v>
      </c>
      <c r="F50" s="64" t="s">
        <v>83</v>
      </c>
      <c r="G50" s="65">
        <f t="shared" si="3"/>
        <v>65</v>
      </c>
      <c r="H50" s="66">
        <v>13</v>
      </c>
      <c r="I50" s="140"/>
      <c r="J50" s="67">
        <f t="shared" si="6"/>
        <v>0</v>
      </c>
      <c r="K50" s="68" t="str">
        <f t="shared" si="7"/>
        <v xml:space="preserve"> </v>
      </c>
      <c r="L50" s="69"/>
      <c r="M50" s="69"/>
      <c r="N50" s="70"/>
      <c r="O50" s="70"/>
      <c r="P50" s="108"/>
      <c r="Q50" s="108"/>
      <c r="R50" s="72"/>
      <c r="S50" s="70"/>
      <c r="T50" s="73"/>
    </row>
    <row r="51" spans="1:20" ht="37.5" customHeight="1" x14ac:dyDescent="0.3">
      <c r="A51" s="27"/>
      <c r="B51" s="60">
        <v>45</v>
      </c>
      <c r="C51" s="61" t="s">
        <v>65</v>
      </c>
      <c r="D51" s="62">
        <v>4</v>
      </c>
      <c r="E51" s="63" t="s">
        <v>30</v>
      </c>
      <c r="F51" s="64" t="s">
        <v>66</v>
      </c>
      <c r="G51" s="65">
        <f t="shared" si="3"/>
        <v>180</v>
      </c>
      <c r="H51" s="66">
        <v>45</v>
      </c>
      <c r="I51" s="140"/>
      <c r="J51" s="67">
        <f t="shared" si="6"/>
        <v>0</v>
      </c>
      <c r="K51" s="68" t="str">
        <f t="shared" si="7"/>
        <v xml:space="preserve"> </v>
      </c>
      <c r="L51" s="69"/>
      <c r="M51" s="69"/>
      <c r="N51" s="70"/>
      <c r="O51" s="70"/>
      <c r="P51" s="108"/>
      <c r="Q51" s="108"/>
      <c r="R51" s="72"/>
      <c r="S51" s="70"/>
      <c r="T51" s="73"/>
    </row>
    <row r="52" spans="1:20" ht="25.5" customHeight="1" x14ac:dyDescent="0.3">
      <c r="A52" s="27"/>
      <c r="B52" s="60">
        <v>46</v>
      </c>
      <c r="C52" s="61" t="s">
        <v>84</v>
      </c>
      <c r="D52" s="62">
        <v>1</v>
      </c>
      <c r="E52" s="63" t="s">
        <v>30</v>
      </c>
      <c r="F52" s="64" t="s">
        <v>85</v>
      </c>
      <c r="G52" s="65">
        <f t="shared" si="3"/>
        <v>55</v>
      </c>
      <c r="H52" s="66">
        <v>55</v>
      </c>
      <c r="I52" s="140"/>
      <c r="J52" s="67">
        <f t="shared" si="6"/>
        <v>0</v>
      </c>
      <c r="K52" s="68" t="str">
        <f t="shared" si="7"/>
        <v xml:space="preserve"> </v>
      </c>
      <c r="L52" s="69"/>
      <c r="M52" s="69"/>
      <c r="N52" s="70"/>
      <c r="O52" s="70"/>
      <c r="P52" s="108"/>
      <c r="Q52" s="108"/>
      <c r="R52" s="72"/>
      <c r="S52" s="70"/>
      <c r="T52" s="73"/>
    </row>
    <row r="53" spans="1:20" ht="25.5" customHeight="1" thickBot="1" x14ac:dyDescent="0.35">
      <c r="A53" s="27"/>
      <c r="B53" s="109">
        <v>47</v>
      </c>
      <c r="C53" s="110" t="s">
        <v>86</v>
      </c>
      <c r="D53" s="111">
        <v>1</v>
      </c>
      <c r="E53" s="112" t="s">
        <v>30</v>
      </c>
      <c r="F53" s="113" t="s">
        <v>87</v>
      </c>
      <c r="G53" s="114">
        <f t="shared" si="3"/>
        <v>13</v>
      </c>
      <c r="H53" s="115">
        <v>13</v>
      </c>
      <c r="I53" s="144"/>
      <c r="J53" s="116">
        <f t="shared" si="6"/>
        <v>0</v>
      </c>
      <c r="K53" s="117" t="str">
        <f t="shared" si="7"/>
        <v xml:space="preserve"> </v>
      </c>
      <c r="L53" s="118"/>
      <c r="M53" s="118"/>
      <c r="N53" s="119"/>
      <c r="O53" s="119"/>
      <c r="P53" s="120"/>
      <c r="Q53" s="120"/>
      <c r="R53" s="121"/>
      <c r="S53" s="119"/>
      <c r="T53" s="122"/>
    </row>
    <row r="54" spans="1:20" ht="15.6" thickTop="1" thickBot="1" x14ac:dyDescent="0.35">
      <c r="C54" s="1"/>
      <c r="D54" s="1"/>
      <c r="E54" s="1"/>
      <c r="F54" s="1"/>
      <c r="G54" s="1"/>
      <c r="J54" s="123"/>
    </row>
    <row r="55" spans="1:20" ht="60.75" customHeight="1" thickTop="1" thickBot="1" x14ac:dyDescent="0.35">
      <c r="B55" s="124" t="s">
        <v>9</v>
      </c>
      <c r="C55" s="124"/>
      <c r="D55" s="124"/>
      <c r="E55" s="124"/>
      <c r="F55" s="124"/>
      <c r="G55" s="125"/>
      <c r="H55" s="126" t="s">
        <v>10</v>
      </c>
      <c r="I55" s="127" t="s">
        <v>11</v>
      </c>
      <c r="J55" s="128"/>
      <c r="K55" s="129"/>
      <c r="S55" s="24"/>
      <c r="T55" s="130"/>
    </row>
    <row r="56" spans="1:20" ht="33" customHeight="1" thickTop="1" thickBot="1" x14ac:dyDescent="0.35">
      <c r="B56" s="131" t="s">
        <v>26</v>
      </c>
      <c r="C56" s="131"/>
      <c r="D56" s="131"/>
      <c r="E56" s="131"/>
      <c r="F56" s="131"/>
      <c r="G56" s="132"/>
      <c r="H56" s="133">
        <f>SUM(G7:G53)</f>
        <v>12390</v>
      </c>
      <c r="I56" s="134">
        <f>SUM(J7:J53)</f>
        <v>0</v>
      </c>
      <c r="J56" s="135"/>
      <c r="K56" s="136"/>
    </row>
    <row r="57" spans="1:20" ht="14.25" customHeight="1" thickTop="1" x14ac:dyDescent="0.3"/>
    <row r="58" spans="1:20" ht="14.25" customHeight="1" x14ac:dyDescent="0.3"/>
    <row r="59" spans="1:20" ht="14.25" customHeight="1" x14ac:dyDescent="0.3"/>
    <row r="60" spans="1:20" ht="14.25" customHeight="1" x14ac:dyDescent="0.3"/>
    <row r="61" spans="1:20" ht="14.25" customHeight="1" x14ac:dyDescent="0.3"/>
    <row r="62" spans="1:20" ht="14.25" customHeight="1" x14ac:dyDescent="0.3"/>
    <row r="63" spans="1:20" ht="14.25" customHeight="1" x14ac:dyDescent="0.3"/>
    <row r="64" spans="1:20" ht="14.25" customHeight="1" x14ac:dyDescent="0.3"/>
    <row r="65" ht="14.25" customHeight="1" x14ac:dyDescent="0.3"/>
    <row r="66" ht="14.25" customHeight="1" x14ac:dyDescent="0.3"/>
    <row r="67" ht="14.25" customHeight="1" x14ac:dyDescent="0.3"/>
    <row r="68" ht="14.25" customHeight="1" x14ac:dyDescent="0.3"/>
    <row r="69" ht="14.25" customHeight="1" x14ac:dyDescent="0.3"/>
    <row r="70" ht="14.25" customHeight="1" x14ac:dyDescent="0.3"/>
    <row r="71" ht="14.25" customHeight="1" x14ac:dyDescent="0.3"/>
    <row r="72" ht="14.25" customHeight="1" x14ac:dyDescent="0.3"/>
    <row r="73" ht="14.25" customHeight="1" x14ac:dyDescent="0.3"/>
    <row r="74" ht="14.25" customHeight="1" x14ac:dyDescent="0.3"/>
    <row r="75" ht="14.25" customHeight="1" x14ac:dyDescent="0.3"/>
    <row r="76" ht="14.25" customHeight="1" x14ac:dyDescent="0.3"/>
    <row r="77" ht="14.25" customHeight="1" x14ac:dyDescent="0.3"/>
    <row r="78" ht="14.25" customHeight="1" x14ac:dyDescent="0.3"/>
    <row r="79" ht="14.25" customHeight="1" x14ac:dyDescent="0.3"/>
    <row r="80" ht="14.25" customHeight="1" x14ac:dyDescent="0.3"/>
    <row r="81" ht="14.25" customHeight="1" x14ac:dyDescent="0.3"/>
    <row r="82" ht="14.25" customHeight="1" x14ac:dyDescent="0.3"/>
    <row r="83" ht="14.25" customHeight="1" x14ac:dyDescent="0.3"/>
    <row r="84" ht="14.25" customHeight="1" x14ac:dyDescent="0.3"/>
    <row r="85" ht="14.25" customHeight="1" x14ac:dyDescent="0.3"/>
    <row r="86" ht="14.25" customHeight="1" x14ac:dyDescent="0.3"/>
    <row r="87" ht="14.25" customHeight="1" x14ac:dyDescent="0.3"/>
    <row r="88" ht="14.25" customHeight="1" x14ac:dyDescent="0.3"/>
    <row r="89" ht="14.25" customHeight="1" x14ac:dyDescent="0.3"/>
    <row r="90" ht="14.25" customHeight="1" x14ac:dyDescent="0.3"/>
    <row r="91" ht="14.25" customHeight="1" x14ac:dyDescent="0.3"/>
    <row r="92" ht="14.25" customHeight="1" x14ac:dyDescent="0.3"/>
    <row r="93" ht="14.25" customHeight="1" x14ac:dyDescent="0.3"/>
    <row r="94" ht="14.25" customHeight="1" x14ac:dyDescent="0.3"/>
    <row r="95" ht="14.25" customHeight="1" x14ac:dyDescent="0.3"/>
    <row r="96" ht="14.25" customHeight="1" x14ac:dyDescent="0.3"/>
    <row r="97" ht="14.25" customHeight="1" x14ac:dyDescent="0.3"/>
    <row r="98" ht="14.25" customHeight="1" x14ac:dyDescent="0.3"/>
    <row r="99" ht="14.25" customHeight="1" x14ac:dyDescent="0.3"/>
    <row r="100" ht="14.25" customHeight="1" x14ac:dyDescent="0.3"/>
    <row r="101" ht="14.25" customHeight="1" x14ac:dyDescent="0.3"/>
    <row r="102" ht="14.25" customHeight="1" x14ac:dyDescent="0.3"/>
    <row r="103" ht="14.25" customHeight="1" x14ac:dyDescent="0.3"/>
    <row r="104" ht="14.25" customHeight="1" x14ac:dyDescent="0.3"/>
    <row r="105" ht="14.25" customHeight="1" x14ac:dyDescent="0.3"/>
    <row r="106" ht="14.25" customHeight="1" x14ac:dyDescent="0.3"/>
    <row r="107" ht="14.25" customHeight="1" x14ac:dyDescent="0.3"/>
    <row r="108" ht="14.25" customHeight="1" x14ac:dyDescent="0.3"/>
    <row r="109" ht="14.25" customHeight="1" x14ac:dyDescent="0.3"/>
    <row r="110" ht="14.25" customHeight="1" x14ac:dyDescent="0.3"/>
    <row r="111" ht="14.25" customHeight="1" x14ac:dyDescent="0.3"/>
    <row r="112" ht="14.25" customHeight="1" x14ac:dyDescent="0.3"/>
    <row r="113" ht="14.25" customHeight="1" x14ac:dyDescent="0.3"/>
    <row r="114" ht="14.25" customHeight="1" x14ac:dyDescent="0.3"/>
    <row r="115" ht="14.25" customHeight="1" x14ac:dyDescent="0.3"/>
    <row r="116" ht="14.25" customHeight="1" x14ac:dyDescent="0.3"/>
    <row r="117" ht="14.25" customHeight="1" x14ac:dyDescent="0.3"/>
    <row r="118" ht="14.25" customHeight="1" x14ac:dyDescent="0.3"/>
    <row r="119" ht="14.25" customHeight="1" x14ac:dyDescent="0.3"/>
    <row r="120" ht="14.25" customHeight="1" x14ac:dyDescent="0.3"/>
    <row r="121" ht="14.25" customHeight="1" x14ac:dyDescent="0.3"/>
    <row r="122" ht="14.25" customHeight="1" x14ac:dyDescent="0.3"/>
    <row r="123" ht="14.25" customHeight="1" x14ac:dyDescent="0.3"/>
    <row r="124" ht="14.25" customHeight="1" x14ac:dyDescent="0.3"/>
    <row r="125" ht="14.25" customHeight="1" x14ac:dyDescent="0.3"/>
    <row r="126" ht="14.25" customHeight="1" x14ac:dyDescent="0.3"/>
    <row r="127" ht="14.25" customHeight="1" x14ac:dyDescent="0.3"/>
    <row r="128" ht="14.25" customHeight="1" x14ac:dyDescent="0.3"/>
    <row r="129" ht="14.25" customHeight="1" x14ac:dyDescent="0.3"/>
    <row r="130" ht="14.25" customHeight="1" x14ac:dyDescent="0.3"/>
    <row r="131" ht="14.25" customHeight="1" x14ac:dyDescent="0.3"/>
    <row r="132" ht="14.25" customHeight="1" x14ac:dyDescent="0.3"/>
    <row r="133" ht="14.25" customHeight="1" x14ac:dyDescent="0.3"/>
    <row r="134" ht="14.25" customHeight="1" x14ac:dyDescent="0.3"/>
    <row r="135" ht="14.25" customHeight="1" x14ac:dyDescent="0.3"/>
    <row r="136" ht="14.25" customHeight="1" x14ac:dyDescent="0.3"/>
    <row r="137" ht="14.25" customHeight="1" x14ac:dyDescent="0.3"/>
    <row r="138" ht="14.25" customHeight="1" x14ac:dyDescent="0.3"/>
    <row r="139" ht="14.25" customHeight="1" x14ac:dyDescent="0.3"/>
    <row r="140" ht="14.25" customHeight="1" x14ac:dyDescent="0.3"/>
    <row r="141" ht="14.25" customHeight="1" x14ac:dyDescent="0.3"/>
    <row r="142" ht="14.25" customHeight="1" x14ac:dyDescent="0.3"/>
    <row r="143" ht="14.25" customHeight="1" x14ac:dyDescent="0.3"/>
    <row r="144" ht="14.25" customHeight="1" x14ac:dyDescent="0.3"/>
    <row r="145" ht="14.25" customHeight="1" x14ac:dyDescent="0.3"/>
    <row r="146" ht="14.25" customHeight="1" x14ac:dyDescent="0.3"/>
    <row r="147" ht="14.25" customHeight="1" x14ac:dyDescent="0.3"/>
    <row r="148" ht="14.25" customHeight="1" x14ac:dyDescent="0.3"/>
    <row r="149" ht="14.25" customHeight="1" x14ac:dyDescent="0.3"/>
    <row r="150" ht="14.25" customHeight="1" x14ac:dyDescent="0.3"/>
    <row r="151" ht="14.25" customHeight="1" x14ac:dyDescent="0.3"/>
    <row r="152" ht="14.25" customHeight="1" x14ac:dyDescent="0.3"/>
    <row r="153" ht="14.25" customHeight="1" x14ac:dyDescent="0.3"/>
    <row r="154" ht="14.25" customHeight="1" x14ac:dyDescent="0.3"/>
    <row r="155" ht="14.25" customHeight="1" x14ac:dyDescent="0.3"/>
    <row r="156" ht="14.25" customHeight="1" x14ac:dyDescent="0.3"/>
    <row r="157" ht="14.25" customHeight="1" x14ac:dyDescent="0.3"/>
    <row r="158" ht="14.25" customHeight="1" x14ac:dyDescent="0.3"/>
    <row r="159" ht="14.25" customHeight="1" x14ac:dyDescent="0.3"/>
    <row r="160" ht="14.25" customHeight="1" x14ac:dyDescent="0.3"/>
    <row r="161" ht="14.25" customHeight="1" x14ac:dyDescent="0.3"/>
    <row r="162" ht="14.25" customHeight="1" x14ac:dyDescent="0.3"/>
    <row r="163" ht="14.25" customHeight="1" x14ac:dyDescent="0.3"/>
    <row r="164" ht="14.25" customHeight="1" x14ac:dyDescent="0.3"/>
    <row r="165" ht="14.25" customHeight="1" x14ac:dyDescent="0.3"/>
    <row r="166" ht="14.25" customHeight="1" x14ac:dyDescent="0.3"/>
    <row r="167" ht="14.25" customHeight="1" x14ac:dyDescent="0.3"/>
    <row r="168" ht="14.25" customHeight="1" x14ac:dyDescent="0.3"/>
    <row r="169" ht="14.25" customHeight="1" x14ac:dyDescent="0.3"/>
    <row r="170" ht="14.25" customHeight="1" x14ac:dyDescent="0.3"/>
    <row r="171" ht="14.25" customHeight="1" x14ac:dyDescent="0.3"/>
    <row r="172" ht="14.25" customHeight="1" x14ac:dyDescent="0.3"/>
    <row r="173" ht="14.25" customHeight="1" x14ac:dyDescent="0.3"/>
    <row r="174" ht="14.25" customHeight="1" x14ac:dyDescent="0.3"/>
    <row r="175" ht="14.25" customHeight="1" x14ac:dyDescent="0.3"/>
    <row r="176" ht="14.25" customHeight="1" x14ac:dyDescent="0.3"/>
    <row r="177" ht="14.25" customHeight="1" x14ac:dyDescent="0.3"/>
    <row r="178" ht="14.25" customHeight="1" x14ac:dyDescent="0.3"/>
    <row r="179" ht="14.25" customHeight="1" x14ac:dyDescent="0.3"/>
    <row r="180" ht="14.25" customHeight="1" x14ac:dyDescent="0.3"/>
    <row r="181" ht="14.25" customHeight="1" x14ac:dyDescent="0.3"/>
    <row r="182" ht="14.25" customHeight="1" x14ac:dyDescent="0.3"/>
    <row r="183" ht="14.25" customHeight="1" x14ac:dyDescent="0.3"/>
    <row r="184" ht="14.25" customHeight="1" x14ac:dyDescent="0.3"/>
    <row r="185" ht="14.25" customHeight="1" x14ac:dyDescent="0.3"/>
    <row r="186" ht="14.25" customHeight="1" x14ac:dyDescent="0.3"/>
    <row r="187" ht="14.25" customHeight="1" x14ac:dyDescent="0.3"/>
    <row r="188" ht="14.25" customHeight="1" x14ac:dyDescent="0.3"/>
    <row r="189" ht="14.25" customHeight="1" x14ac:dyDescent="0.3"/>
    <row r="190" ht="14.25" customHeight="1" x14ac:dyDescent="0.3"/>
    <row r="191" ht="14.25" customHeight="1" x14ac:dyDescent="0.3"/>
    <row r="192" ht="14.25" customHeight="1" x14ac:dyDescent="0.3"/>
    <row r="193" ht="14.25" customHeight="1" x14ac:dyDescent="0.3"/>
    <row r="194" ht="14.25" customHeight="1" x14ac:dyDescent="0.3"/>
    <row r="195" ht="14.25" customHeight="1" x14ac:dyDescent="0.3"/>
    <row r="196" ht="14.25" customHeight="1" x14ac:dyDescent="0.3"/>
    <row r="197" ht="14.25" customHeight="1" x14ac:dyDescent="0.3"/>
    <row r="198" ht="14.25" customHeight="1" x14ac:dyDescent="0.3"/>
    <row r="199" ht="14.25" customHeight="1" x14ac:dyDescent="0.3"/>
    <row r="200" ht="14.25" customHeight="1" x14ac:dyDescent="0.3"/>
    <row r="201" ht="14.25" customHeight="1" x14ac:dyDescent="0.3"/>
    <row r="202" ht="14.25" customHeight="1" x14ac:dyDescent="0.3"/>
    <row r="203" ht="14.25" customHeight="1" x14ac:dyDescent="0.3"/>
  </sheetData>
  <sheetProtection algorithmName="SHA-512" hashValue="FQnbY6GGxu85DBUtALdaUIpikGL33VjYYk6i+aQkiGQjDOKA/H+Me2ovzSDYNohD6YRWv4Q+vYoMmfLL96wedQ==" saltValue="JyS9ES78rZPjuvFtUgdTfw==" spinCount="100000" sheet="1" objects="1" scenarios="1"/>
  <mergeCells count="60">
    <mergeCell ref="B56:F56"/>
    <mergeCell ref="I56:K56"/>
    <mergeCell ref="B55:F55"/>
    <mergeCell ref="B1:D1"/>
    <mergeCell ref="I55:K55"/>
    <mergeCell ref="I2:R3"/>
    <mergeCell ref="Q8:Q12"/>
    <mergeCell ref="P8:P12"/>
    <mergeCell ref="P13:P15"/>
    <mergeCell ref="Q13:Q15"/>
    <mergeCell ref="R13:R15"/>
    <mergeCell ref="P20:P36"/>
    <mergeCell ref="Q20:Q36"/>
    <mergeCell ref="R20:R36"/>
    <mergeCell ref="Q46:Q53"/>
    <mergeCell ref="P46:P53"/>
    <mergeCell ref="T8:T12"/>
    <mergeCell ref="R8:R12"/>
    <mergeCell ref="S8:S12"/>
    <mergeCell ref="T13:T15"/>
    <mergeCell ref="S13:S15"/>
    <mergeCell ref="P16:P19"/>
    <mergeCell ref="Q16:Q19"/>
    <mergeCell ref="R16:R19"/>
    <mergeCell ref="S16:S19"/>
    <mergeCell ref="T16:T19"/>
    <mergeCell ref="S20:S36"/>
    <mergeCell ref="T20:T36"/>
    <mergeCell ref="R46:R53"/>
    <mergeCell ref="R37:R45"/>
    <mergeCell ref="S37:S45"/>
    <mergeCell ref="S46:S53"/>
    <mergeCell ref="T37:T45"/>
    <mergeCell ref="T46:T53"/>
    <mergeCell ref="P37:P45"/>
    <mergeCell ref="Q37:Q45"/>
    <mergeCell ref="L46:L53"/>
    <mergeCell ref="M46:M53"/>
    <mergeCell ref="N46:N53"/>
    <mergeCell ref="O46:O53"/>
    <mergeCell ref="L37:L45"/>
    <mergeCell ref="M37:M45"/>
    <mergeCell ref="N37:N45"/>
    <mergeCell ref="O37:O45"/>
    <mergeCell ref="L20:L36"/>
    <mergeCell ref="M20:M36"/>
    <mergeCell ref="N20:N36"/>
    <mergeCell ref="O20:O36"/>
    <mergeCell ref="L16:L19"/>
    <mergeCell ref="M16:M19"/>
    <mergeCell ref="N16:N19"/>
    <mergeCell ref="O16:O19"/>
    <mergeCell ref="L13:L15"/>
    <mergeCell ref="M13:M15"/>
    <mergeCell ref="N13:N15"/>
    <mergeCell ref="O13:O15"/>
    <mergeCell ref="L8:L12"/>
    <mergeCell ref="M8:M12"/>
    <mergeCell ref="N8:N12"/>
    <mergeCell ref="O8:O12"/>
  </mergeCells>
  <conditionalFormatting sqref="B7:B53">
    <cfRule type="cellIs" dxfId="7" priority="83" operator="greaterThanOrEqual">
      <formula>1</formula>
    </cfRule>
    <cfRule type="containsBlanks" dxfId="6" priority="89">
      <formula>LEN(TRIM(B7))=0</formula>
    </cfRule>
  </conditionalFormatting>
  <conditionalFormatting sqref="D7:D53">
    <cfRule type="containsBlanks" dxfId="5" priority="22">
      <formula>LEN(TRIM(D7))=0</formula>
    </cfRule>
  </conditionalFormatting>
  <conditionalFormatting sqref="I7:I53">
    <cfRule type="notContainsBlanks" dxfId="4" priority="48">
      <formula>LEN(TRIM(I7))&gt;0</formula>
    </cfRule>
    <cfRule type="notContainsBlanks" dxfId="3" priority="49">
      <formula>LEN(TRIM(I7))&gt;0</formula>
    </cfRule>
    <cfRule type="containsBlanks" dxfId="2" priority="50">
      <formula>LEN(TRIM(I7))=0</formula>
    </cfRule>
  </conditionalFormatting>
  <conditionalFormatting sqref="K7:K53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M7" xr:uid="{00000000-0002-0000-0000-000000000000}">
      <formula1>"ANO,NE"</formula1>
    </dataValidation>
    <dataValidation type="list" showInputMessage="1" showErrorMessage="1" sqref="E7:E53" xr:uid="{B35C2096-3723-4A88-BBB5-3DA5260712AA}">
      <formula1>"ks,bal,sada,"</formula1>
    </dataValidation>
  </dataValidations>
  <pageMargins left="0.19685039370078741" right="0.19685039370078741" top="0.15748031496062992" bottom="0.19685039370078741" header="0.15748031496062992" footer="0.19685039370078741"/>
  <pageSetup paperSize="9" scale="2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KP</vt:lpstr>
      <vt:lpstr>KP!Oblast_tisku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25.01.2022</dc:description>
  <cp:lastModifiedBy>Hana Pešková</cp:lastModifiedBy>
  <cp:revision>1</cp:revision>
  <cp:lastPrinted>2024-03-21T12:10:20Z</cp:lastPrinted>
  <dcterms:created xsi:type="dcterms:W3CDTF">2014-03-05T12:43:32Z</dcterms:created>
  <dcterms:modified xsi:type="dcterms:W3CDTF">2024-03-21T12:30:26Z</dcterms:modified>
</cp:coreProperties>
</file>