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21 NPO\2 změna ZD\"/>
    </mc:Choice>
  </mc:AlternateContent>
  <xr:revisionPtr revIDLastSave="0" documentId="13_ncr:1_{6B7DF1F8-D162-4AEF-97DA-222342454B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Area" localSheetId="0">AVT!$B$1:$U$15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S10" i="1"/>
  <c r="R11" i="1"/>
  <c r="R7" i="1"/>
  <c r="S7" i="1"/>
  <c r="R8" i="1"/>
  <c r="S8" i="1"/>
  <c r="O7" i="1"/>
  <c r="O8" i="1"/>
  <c r="O9" i="1"/>
  <c r="O10" i="1"/>
  <c r="O11" i="1"/>
  <c r="R10" i="1" l="1"/>
  <c r="Q14" i="1" s="1"/>
  <c r="S9" i="1"/>
  <c r="S11" i="1"/>
  <c r="P14" i="1"/>
</calcChain>
</file>

<file path=xl/sharedStrings.xml><?xml version="1.0" encoding="utf-8"?>
<sst xmlns="http://schemas.openxmlformats.org/spreadsheetml/2006/main" count="59" uniqueCount="48">
  <si>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</si>
  <si>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</si>
  <si>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</si>
  <si>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</si>
  <si>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</si>
  <si>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</si>
  <si>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</si>
  <si>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</si>
  <si>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</si>
  <si>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</si>
  <si>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</si>
  <si>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</si>
  <si>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32232000-8 - Zařízení pro videokonference </t>
  </si>
  <si>
    <t>32341000-5 - Mikrofony</t>
  </si>
  <si>
    <t>Název</t>
  </si>
  <si>
    <t>Měrná jednotka [MJ]</t>
  </si>
  <si>
    <t>Popis</t>
  </si>
  <si>
    <t xml:space="preserve">Fakturace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</si>
  <si>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</si>
  <si>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</si>
  <si>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</si>
  <si>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</si>
  <si>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</si>
  <si>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</si>
  <si>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</si>
  <si>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</si>
  <si>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rPr>
        <b/>
        <sz val="11"/>
        <rFont val="Calibri"/>
        <family val="2"/>
        <charset val="238"/>
        <scheme val="minor"/>
      </rPr>
      <t>Termín dodání</t>
    </r>
    <r>
      <rPr>
        <sz val="11"/>
        <rFont val="Calibri"/>
        <family val="2"/>
        <charset val="238"/>
        <scheme val="minor"/>
      </rPr>
      <t xml:space="preserve">
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</si>
  <si>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</si>
  <si>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</si>
  <si>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>ks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</si>
  <si>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</si>
  <si>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</si>
  <si>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Příloha č. 2 Kupní smlouvy - technická specifikace
Audiovizuální technika (II.) 021 - 2024</t>
  </si>
  <si>
    <t>Společná faktura</t>
  </si>
  <si>
    <t>Národní plán obnovy pro oblast vysokých škol pro roky 2022–2024
Registrační číslo projektu: NPO_ZČU_MSMT-16584/2022
Specifický cíl A: Transformace formy a obsahu VŠ vzdělávání
Specifický cíl A2: Rozvoj v oblasti distanční výuky, online výuky a blended learning</t>
  </si>
  <si>
    <t>Mikrofon náhlavní bezdrátový - set vysílač přijímač</t>
  </si>
  <si>
    <t>Mikrofonní stativ</t>
  </si>
  <si>
    <t>Technická 8, 
301 00 Plzeň,
Fakulta aplikovaných věd - Děkanát,
místnost UC 133</t>
  </si>
  <si>
    <t>Ing. Jaroslav Toninger,
Tel.: 37763 2029,
606 665 162</t>
  </si>
  <si>
    <t>Nabíjecí stanice mikrofonů
 - kompatibilní s položkou č. 1</t>
  </si>
  <si>
    <r>
      <t>Originální nabíjecí stanice pro dva kusy mikrofonů v jakékoliv kombinaci hand / bodypack -</t>
    </r>
    <r>
      <rPr>
        <b/>
        <sz val="11"/>
        <rFont val="Calibri"/>
        <family val="2"/>
        <charset val="238"/>
        <scheme val="minor"/>
      </rPr>
      <t xml:space="preserve"> kompatibilní s položkou č. 1.</t>
    </r>
  </si>
  <si>
    <t>Kabel HDMI 2.0, 3m</t>
  </si>
  <si>
    <t>Video kabel propojovací, 3 m, konektory: 2x HDMI (HDMI 2.0), stíněný kabel a pozlacené konektory, rovné zakončení.</t>
  </si>
  <si>
    <t>Redukce HDMI na DVI</t>
  </si>
  <si>
    <t>Redukci HDMI na DVI ve variantě F/M, která je určena pro monitory a TV. Pozlacené konektory.</t>
  </si>
  <si>
    <t>Stojan na mikrofon stolní, závit 3/8", z oceli, výška min. 175 mm, hmotnost max. 1 kg.</t>
  </si>
  <si>
    <t>21 dní</t>
  </si>
  <si>
    <r>
      <t>UHF bezdrátový vysílač s náhlavním mikrofonem, kardioidní směrová charakteristika, minimální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frekvenční rozsah </t>
    </r>
    <r>
      <rPr>
        <sz val="11"/>
        <color rgb="FFFF0000"/>
        <rFont val="Calibri"/>
        <family val="2"/>
        <charset val="238"/>
        <scheme val="minor"/>
      </rPr>
      <t>mikrofonu 80 Hz</t>
    </r>
    <r>
      <rPr>
        <sz val="11"/>
        <rFont val="Calibri"/>
        <family val="2"/>
        <charset val="238"/>
        <scheme val="minor"/>
      </rPr>
      <t xml:space="preserve"> - 20 kHz </t>
    </r>
    <r>
      <rPr>
        <sz val="11"/>
        <color rgb="FFFF0000"/>
        <rFont val="Calibri"/>
        <family val="2"/>
        <charset val="238"/>
        <scheme val="minor"/>
      </rPr>
      <t>a min. frekvenční rozsah u vysílače 35 Hz - 20 kHz</t>
    </r>
    <r>
      <rPr>
        <sz val="11"/>
        <rFont val="Calibri"/>
        <family val="2"/>
        <charset val="238"/>
        <scheme val="minor"/>
      </rPr>
      <t>, minimální SPL max. 126 dB, filtr proti vlhkosti, ergonomická týlní konstrukce, hmotnost mikrofonu max. 32 g, kapesní vysílač, přenosné pásmo B7 (500 - 530MHz), výkon vysílače min. 50 mW, provoz až 14 hodin, napájení 1x AA nabíjecí baterie, IR nastavení vysílač -&gt; přijímač. Hmotnost vysílače max. 95 g. 
Přijímač: min. frekvenční rozsah 35 Hz – 20 kHz, odstup signálu od šumu min. 120 dB, výstup nesymetrický 1/4" jack, symetrický XLR, THD (1kHz) max. 0,4%, napájení adaptérem, maximální rozměry 210 x 50 x 200 mm, diverzitní příjem.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</si>
</sst>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09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2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16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9" fillId="4" borderId="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vertical="center" wrapText="1"/>
    </xf>
    <xf numFmtId="0" fontId="8" fillId="5" borderId="4" xfId="0" applyFont="1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 indent="1"/>
    </xf>
    <xf numFmtId="0" fontId="23" fillId="4" borderId="10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8" fillId="3" borderId="10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right" vertical="center" indent="1"/>
    </xf>
    <xf numFmtId="0" fontId="0" fillId="0" borderId="10" xfId="0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4" fontId="8" fillId="3" borderId="12" xfId="0" applyNumberFormat="1" applyFon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left" vertical="center" wrapText="1" indent="1"/>
    </xf>
    <xf numFmtId="0" fontId="23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8" fillId="3" borderId="17" xfId="0" applyNumberFormat="1" applyFon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 wrapText="1" inden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164" fontId="13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2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7172325</xdr:colOff>
      <xdr:row>9</xdr:row>
      <xdr:rowOff>91837</xdr:rowOff>
    </xdr:from>
    <xdr:to>
      <xdr:col>5</xdr:col>
      <xdr:colOff>7715250</xdr:colOff>
      <xdr:row>9</xdr:row>
      <xdr:rowOff>570449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99DD745-4118-4644-ACBC-818A959B4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5675" y="6035437"/>
          <a:ext cx="542925" cy="478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1"/>
  <sheetViews>
    <sheetView tabSelected="1" zoomScale="57" zoomScaleNormal="57" workbookViewId="0">
      <selection activeCell="M25" sqref="M25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1" style="1" customWidth="1"/>
    <col min="4" max="4" width="10.7109375" style="2" customWidth="1"/>
    <col min="5" max="5" width="10.28515625" style="3" customWidth="1"/>
    <col min="6" max="6" width="123.140625" style="1" customWidth="1"/>
    <col min="7" max="7" width="43.140625" style="1" customWidth="1"/>
    <col min="8" max="8" width="24.42578125" style="1" customWidth="1"/>
    <col min="9" max="9" width="24.140625" style="1" customWidth="1"/>
    <col min="10" max="10" width="16.5703125" style="1" customWidth="1"/>
    <col min="11" max="11" width="58.28515625" customWidth="1"/>
    <col min="12" max="12" width="23.28515625" customWidth="1"/>
    <col min="13" max="13" width="35" style="1" customWidth="1"/>
    <col min="14" max="14" width="28" style="1" customWidth="1"/>
    <col min="15" max="15" width="17.7109375" style="1" hidden="1" customWidth="1"/>
    <col min="16" max="16" width="21.5703125" customWidth="1"/>
    <col min="17" max="17" width="23.28515625" customWidth="1"/>
    <col min="18" max="18" width="20.7109375" bestFit="1" customWidth="1"/>
    <col min="19" max="19" width="21" customWidth="1"/>
    <col min="20" max="20" width="11.5703125" hidden="1" customWidth="1"/>
    <col min="21" max="21" width="36.28515625" style="4" customWidth="1"/>
  </cols>
  <sheetData>
    <row r="1" spans="1:21" ht="42.6" customHeight="1" x14ac:dyDescent="0.25">
      <c r="B1" s="78" t="s">
        <v>32</v>
      </c>
      <c r="C1" s="78"/>
      <c r="D1" s="78"/>
      <c r="E1" s="78"/>
      <c r="G1" s="39"/>
    </row>
    <row r="2" spans="1:21" ht="42" customHeight="1" x14ac:dyDescent="0.25">
      <c r="C2"/>
      <c r="D2" s="11"/>
      <c r="E2" s="5"/>
      <c r="F2" s="6"/>
      <c r="G2" s="79"/>
      <c r="H2" s="79"/>
      <c r="I2" s="79"/>
      <c r="J2" s="79"/>
      <c r="K2" s="79"/>
      <c r="L2" s="79"/>
      <c r="M2" s="79"/>
      <c r="N2" s="6"/>
      <c r="O2" s="6"/>
      <c r="P2" s="6"/>
      <c r="Q2" s="6"/>
      <c r="S2" s="8"/>
      <c r="T2" s="9"/>
      <c r="U2" s="10"/>
    </row>
    <row r="3" spans="1:21" ht="42" customHeight="1" x14ac:dyDescent="0.25">
      <c r="B3" s="14"/>
      <c r="C3" s="12" t="s">
        <v>0</v>
      </c>
      <c r="D3" s="13"/>
      <c r="E3" s="13"/>
      <c r="F3" s="13"/>
      <c r="G3" s="79"/>
      <c r="H3" s="79"/>
      <c r="I3" s="79"/>
      <c r="J3" s="79"/>
      <c r="K3" s="79"/>
      <c r="L3" s="79"/>
      <c r="M3" s="79"/>
      <c r="N3" s="34"/>
      <c r="O3" s="34"/>
      <c r="P3" s="34"/>
      <c r="Q3" s="34"/>
      <c r="S3" s="8"/>
    </row>
    <row r="4" spans="1:21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6"/>
      <c r="N4" s="6"/>
      <c r="O4" s="6"/>
      <c r="P4" s="8"/>
      <c r="Q4" s="8"/>
      <c r="S4" s="8"/>
    </row>
    <row r="5" spans="1:21" ht="34.5" customHeight="1" thickBot="1" x14ac:dyDescent="0.3">
      <c r="B5" s="17"/>
      <c r="C5" s="18"/>
      <c r="D5" s="19"/>
      <c r="E5" s="19"/>
      <c r="F5" s="6"/>
      <c r="G5" s="37" t="s">
        <v>2</v>
      </c>
      <c r="H5" s="37" t="s">
        <v>2</v>
      </c>
      <c r="I5" s="6"/>
      <c r="J5" s="6"/>
      <c r="M5" s="6"/>
      <c r="N5" s="21"/>
      <c r="O5" s="21"/>
      <c r="Q5" s="20" t="s">
        <v>2</v>
      </c>
      <c r="U5" s="7"/>
    </row>
    <row r="6" spans="1:21" ht="67.150000000000006" customHeight="1" thickTop="1" thickBot="1" x14ac:dyDescent="0.3">
      <c r="B6" s="22" t="s">
        <v>3</v>
      </c>
      <c r="C6" s="23" t="s">
        <v>14</v>
      </c>
      <c r="D6" s="23" t="s">
        <v>4</v>
      </c>
      <c r="E6" s="23" t="s">
        <v>15</v>
      </c>
      <c r="F6" s="23" t="s">
        <v>16</v>
      </c>
      <c r="G6" s="38" t="s">
        <v>5</v>
      </c>
      <c r="H6" s="38" t="s">
        <v>25</v>
      </c>
      <c r="I6" s="33" t="s">
        <v>17</v>
      </c>
      <c r="J6" s="33" t="s">
        <v>30</v>
      </c>
      <c r="K6" s="23" t="s">
        <v>31</v>
      </c>
      <c r="L6" s="35" t="s">
        <v>18</v>
      </c>
      <c r="M6" s="33" t="s">
        <v>19</v>
      </c>
      <c r="N6" s="40" t="s">
        <v>26</v>
      </c>
      <c r="O6" s="33" t="s">
        <v>20</v>
      </c>
      <c r="P6" s="23" t="s">
        <v>6</v>
      </c>
      <c r="Q6" s="24" t="s">
        <v>7</v>
      </c>
      <c r="R6" s="72" t="s">
        <v>8</v>
      </c>
      <c r="S6" s="72" t="s">
        <v>9</v>
      </c>
      <c r="T6" s="33" t="s">
        <v>21</v>
      </c>
      <c r="U6" s="33" t="s">
        <v>22</v>
      </c>
    </row>
    <row r="7" spans="1:21" ht="123.75" customHeight="1" thickTop="1" x14ac:dyDescent="0.25">
      <c r="A7" s="25"/>
      <c r="B7" s="59">
        <v>1</v>
      </c>
      <c r="C7" s="73" t="s">
        <v>35</v>
      </c>
      <c r="D7" s="60">
        <v>1</v>
      </c>
      <c r="E7" s="61" t="s">
        <v>29</v>
      </c>
      <c r="F7" s="62" t="s">
        <v>47</v>
      </c>
      <c r="G7" s="106"/>
      <c r="H7" s="63" t="s">
        <v>27</v>
      </c>
      <c r="I7" s="80" t="s">
        <v>33</v>
      </c>
      <c r="J7" s="90" t="s">
        <v>30</v>
      </c>
      <c r="K7" s="80" t="s">
        <v>34</v>
      </c>
      <c r="L7" s="80" t="s">
        <v>38</v>
      </c>
      <c r="M7" s="80" t="s">
        <v>37</v>
      </c>
      <c r="N7" s="87" t="s">
        <v>46</v>
      </c>
      <c r="O7" s="64">
        <f>D7*P7</f>
        <v>15500</v>
      </c>
      <c r="P7" s="65">
        <v>15500</v>
      </c>
      <c r="Q7" s="103"/>
      <c r="R7" s="66">
        <f>D7*Q7</f>
        <v>0</v>
      </c>
      <c r="S7" s="67" t="str">
        <f t="shared" ref="S7:S11" si="0">IF(ISNUMBER(Q7), IF(Q7&gt;P7,"NEVYHOVUJE","VYHOVUJE")," ")</f>
        <v xml:space="preserve"> </v>
      </c>
      <c r="T7" s="74"/>
      <c r="U7" s="61" t="s">
        <v>13</v>
      </c>
    </row>
    <row r="8" spans="1:21" ht="57.75" customHeight="1" x14ac:dyDescent="0.25">
      <c r="A8" s="25"/>
      <c r="B8" s="41">
        <v>2</v>
      </c>
      <c r="C8" s="58" t="s">
        <v>39</v>
      </c>
      <c r="D8" s="42">
        <v>1</v>
      </c>
      <c r="E8" s="43" t="s">
        <v>29</v>
      </c>
      <c r="F8" s="44" t="s">
        <v>40</v>
      </c>
      <c r="G8" s="107"/>
      <c r="H8" s="45" t="s">
        <v>27</v>
      </c>
      <c r="I8" s="85"/>
      <c r="J8" s="91"/>
      <c r="K8" s="81"/>
      <c r="L8" s="83"/>
      <c r="M8" s="85"/>
      <c r="N8" s="88"/>
      <c r="O8" s="46">
        <f>D8*P8</f>
        <v>6000</v>
      </c>
      <c r="P8" s="47">
        <v>6000</v>
      </c>
      <c r="Q8" s="104"/>
      <c r="R8" s="48">
        <f>D8*Q8</f>
        <v>0</v>
      </c>
      <c r="S8" s="49" t="str">
        <f t="shared" si="0"/>
        <v xml:space="preserve"> </v>
      </c>
      <c r="T8" s="75"/>
      <c r="U8" s="77" t="s">
        <v>12</v>
      </c>
    </row>
    <row r="9" spans="1:21" ht="40.5" customHeight="1" x14ac:dyDescent="0.25">
      <c r="A9" s="25"/>
      <c r="B9" s="41">
        <v>3</v>
      </c>
      <c r="C9" s="57" t="s">
        <v>36</v>
      </c>
      <c r="D9" s="42">
        <v>2</v>
      </c>
      <c r="E9" s="43" t="s">
        <v>29</v>
      </c>
      <c r="F9" s="44" t="s">
        <v>45</v>
      </c>
      <c r="G9" s="107"/>
      <c r="H9" s="45" t="s">
        <v>27</v>
      </c>
      <c r="I9" s="85"/>
      <c r="J9" s="91"/>
      <c r="K9" s="81"/>
      <c r="L9" s="83"/>
      <c r="M9" s="85"/>
      <c r="N9" s="88"/>
      <c r="O9" s="46">
        <f>D9*P9</f>
        <v>1100</v>
      </c>
      <c r="P9" s="47">
        <v>550</v>
      </c>
      <c r="Q9" s="104"/>
      <c r="R9" s="48">
        <f>D9*Q9</f>
        <v>0</v>
      </c>
      <c r="S9" s="49" t="str">
        <f t="shared" si="0"/>
        <v xml:space="preserve"> </v>
      </c>
      <c r="T9" s="75"/>
      <c r="U9" s="75"/>
    </row>
    <row r="10" spans="1:21" ht="50.25" customHeight="1" x14ac:dyDescent="0.25">
      <c r="A10" s="25"/>
      <c r="B10" s="41">
        <v>4</v>
      </c>
      <c r="C10" s="58" t="s">
        <v>41</v>
      </c>
      <c r="D10" s="42">
        <v>2</v>
      </c>
      <c r="E10" s="43" t="s">
        <v>29</v>
      </c>
      <c r="F10" s="44" t="s">
        <v>42</v>
      </c>
      <c r="G10" s="107"/>
      <c r="H10" s="45" t="s">
        <v>27</v>
      </c>
      <c r="I10" s="85"/>
      <c r="J10" s="91"/>
      <c r="K10" s="81"/>
      <c r="L10" s="83"/>
      <c r="M10" s="85"/>
      <c r="N10" s="88"/>
      <c r="O10" s="46">
        <f>D10*P10</f>
        <v>240</v>
      </c>
      <c r="P10" s="47">
        <v>120</v>
      </c>
      <c r="Q10" s="104"/>
      <c r="R10" s="48">
        <f>D10*Q10</f>
        <v>0</v>
      </c>
      <c r="S10" s="49" t="str">
        <f t="shared" si="0"/>
        <v xml:space="preserve"> </v>
      </c>
      <c r="T10" s="75"/>
      <c r="U10" s="75"/>
    </row>
    <row r="11" spans="1:21" ht="40.5" customHeight="1" thickBot="1" x14ac:dyDescent="0.3">
      <c r="A11" s="25"/>
      <c r="B11" s="50">
        <v>5</v>
      </c>
      <c r="C11" s="68" t="s">
        <v>43</v>
      </c>
      <c r="D11" s="69">
        <v>2</v>
      </c>
      <c r="E11" s="51" t="s">
        <v>29</v>
      </c>
      <c r="F11" s="70" t="s">
        <v>44</v>
      </c>
      <c r="G11" s="108"/>
      <c r="H11" s="52" t="s">
        <v>27</v>
      </c>
      <c r="I11" s="86"/>
      <c r="J11" s="92"/>
      <c r="K11" s="82"/>
      <c r="L11" s="84"/>
      <c r="M11" s="86"/>
      <c r="N11" s="89"/>
      <c r="O11" s="53">
        <f>D11*P11</f>
        <v>200</v>
      </c>
      <c r="P11" s="54">
        <v>100</v>
      </c>
      <c r="Q11" s="105"/>
      <c r="R11" s="55">
        <f>D11*Q11</f>
        <v>0</v>
      </c>
      <c r="S11" s="56" t="str">
        <f t="shared" si="0"/>
        <v xml:space="preserve"> </v>
      </c>
      <c r="T11" s="76"/>
      <c r="U11" s="76"/>
    </row>
    <row r="12" spans="1:21" ht="13.5" customHeight="1" thickTop="1" thickBot="1" x14ac:dyDescent="0.3">
      <c r="C12"/>
      <c r="D12"/>
      <c r="E12"/>
      <c r="F12"/>
      <c r="G12"/>
      <c r="H12"/>
      <c r="I12"/>
      <c r="J12"/>
      <c r="M12"/>
      <c r="N12"/>
      <c r="O12"/>
      <c r="R12" s="36"/>
    </row>
    <row r="13" spans="1:21" ht="49.5" customHeight="1" thickTop="1" thickBot="1" x14ac:dyDescent="0.3">
      <c r="B13" s="98" t="s">
        <v>24</v>
      </c>
      <c r="C13" s="99"/>
      <c r="D13" s="99"/>
      <c r="E13" s="99"/>
      <c r="F13" s="99"/>
      <c r="G13" s="99"/>
      <c r="H13" s="71"/>
      <c r="I13" s="26"/>
      <c r="J13" s="26"/>
      <c r="K13" s="26"/>
      <c r="L13" s="7"/>
      <c r="M13" s="7"/>
      <c r="N13" s="27"/>
      <c r="O13" s="27"/>
      <c r="P13" s="28" t="s">
        <v>10</v>
      </c>
      <c r="Q13" s="100" t="s">
        <v>11</v>
      </c>
      <c r="R13" s="101"/>
      <c r="S13" s="102"/>
      <c r="T13" s="21"/>
      <c r="U13" s="29"/>
    </row>
    <row r="14" spans="1:21" ht="53.25" customHeight="1" thickTop="1" thickBot="1" x14ac:dyDescent="0.3">
      <c r="B14" s="97" t="s">
        <v>23</v>
      </c>
      <c r="C14" s="97"/>
      <c r="D14" s="97"/>
      <c r="E14" s="97"/>
      <c r="F14" s="97"/>
      <c r="G14" s="97"/>
      <c r="H14" s="97"/>
      <c r="I14" s="30"/>
      <c r="L14" s="11"/>
      <c r="M14" s="11"/>
      <c r="N14" s="31"/>
      <c r="O14" s="31"/>
      <c r="P14" s="32">
        <f>SUM(O7:O11)</f>
        <v>23040</v>
      </c>
      <c r="Q14" s="93">
        <f>SUM(R7:R11)</f>
        <v>0</v>
      </c>
      <c r="R14" s="94"/>
      <c r="S14" s="95"/>
    </row>
    <row r="15" spans="1:21" ht="15.75" thickTop="1" x14ac:dyDescent="0.25">
      <c r="B15" s="96" t="s">
        <v>28</v>
      </c>
      <c r="C15" s="96"/>
      <c r="D15" s="96"/>
      <c r="E15" s="96"/>
      <c r="F15" s="96"/>
    </row>
    <row r="16" spans="1:2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</sheetData>
  <sheetProtection algorithmName="SHA-512" hashValue="3lwq/HSkwhEnXIKvQadD4w+Orzc7+EbdloiopXEVNkzP+b2O3+JTIQYTUOJIOcgpOd7NY7v049/xGkX8KELTrQ==" saltValue="YtDldaRoepAoqAok8Z0Ilg==" spinCount="100000" sheet="1" objects="1" scenarios="1"/>
  <mergeCells count="15">
    <mergeCell ref="Q14:S14"/>
    <mergeCell ref="B15:F15"/>
    <mergeCell ref="B14:H14"/>
    <mergeCell ref="B13:G13"/>
    <mergeCell ref="Q13:S13"/>
    <mergeCell ref="T7:T11"/>
    <mergeCell ref="U8:U11"/>
    <mergeCell ref="B1:E1"/>
    <mergeCell ref="G2:M3"/>
    <mergeCell ref="K7:K11"/>
    <mergeCell ref="L7:L11"/>
    <mergeCell ref="M7:M11"/>
    <mergeCell ref="N7:N11"/>
    <mergeCell ref="I7:I11"/>
    <mergeCell ref="J7:J11"/>
  </mergeCells>
  <conditionalFormatting sqref="D7:D11">
    <cfRule type="containsBlanks" dxfId="6" priority="1">
      <formula>LEN(TRIM(D7))=0</formula>
    </cfRule>
  </conditionalFormatting>
  <conditionalFormatting sqref="G7:H11 Q7:Q11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11">
    <cfRule type="notContainsBlanks" dxfId="2" priority="40">
      <formula>LEN(TRIM(G7))&gt;0</formula>
    </cfRule>
  </conditionalFormatting>
  <conditionalFormatting sqref="S7:S11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 J6" xr:uid="{9F1C58AD-5758-45A9-9BCC-47D9E8D40FAE}">
      <formula1>"ANO,NE"</formula1>
    </dataValidation>
    <dataValidation type="list" showInputMessage="1" showErrorMessage="1" sqref="E7:E11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4" orientation="landscape" r:id="rId1"/>
  <headerFooter>
    <oddFooter>&amp;C&amp;P z 2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U7:U8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ihoskova</cp:lastModifiedBy>
  <cp:revision>1</cp:revision>
  <cp:lastPrinted>2024-02-05T11:46:07Z</cp:lastPrinted>
  <dcterms:created xsi:type="dcterms:W3CDTF">2014-03-05T12:43:32Z</dcterms:created>
  <dcterms:modified xsi:type="dcterms:W3CDTF">2024-03-18T13:06:07Z</dcterms:modified>
</cp:coreProperties>
</file>