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8680" yWindow="65416" windowWidth="29040" windowHeight="17640" activeTab="0"/>
  </bookViews>
  <sheets>
    <sheet name="AVT" sheetId="1" r:id="rId1"/>
  </sheets>
  <definedNames>
    <definedName name="_xlnm.Print_Area" localSheetId="0">'AVT'!$B$1:$V$11</definedName>
  </definedNames>
  <calcPr calcId="191029"/>
  <extLst/>
</workbook>
</file>

<file path=xl/sharedStrings.xml><?xml version="1.0" encoding="utf-8"?>
<sst xmlns="http://schemas.openxmlformats.org/spreadsheetml/2006/main" count="44" uniqueCount="42">
  <si>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</si>
  <si>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</si>
  <si>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</si>
  <si>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</si>
  <si>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</si>
  <si>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</si>
  <si>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</si>
  <si>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</si>
  <si>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</si>
  <si>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</si>
  <si>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</si>
  <si>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</si>
  <si>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32321000-9 - Videoprojektory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</si>
  <si>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</si>
  <si>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</si>
  <si>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</si>
  <si>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</si>
  <si>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</si>
  <si>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</si>
  <si>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</si>
  <si>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</si>
  <si>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</si>
  <si>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</si>
  <si>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</si>
  <si>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</si>
  <si>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</si>
  <si>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</si>
  <si>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rFont val="Calibri"/>
        <family val="2"/>
        <scheme val="minor"/>
      </rPr>
      <t>Termín dodání</t>
    </r>
    <r>
      <rPr>
        <sz val="11"/>
        <rFont val="Calibri"/>
        <family val="2"/>
        <scheme val="minor"/>
      </rPr>
      <t xml:space="preserve">
(uveden v kalend. dnech od dojití výzvy Objednatele k plnění Smlouvy)</t>
    </r>
  </si>
  <si>
    <t>V případě, že se dodavatel při předání zboží na některá uvedená tel. čísla nedovolá, bude v takovém případě volat tel. 377 631 320.</t>
  </si>
  <si>
    <t>ks</t>
  </si>
  <si>
    <t>Samostatná faktura</t>
  </si>
  <si>
    <t>Příloha č. 2 Kupní smlouvy - technická specifikace
Audiovizuální technika (II.) 017 - 2024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</si>
  <si>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</si>
  <si>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</t>
    </r>
    <r>
      <rPr>
        <b/>
        <sz val="11"/>
        <rFont val="Calibri"/>
        <family val="2"/>
        <scheme val="minor"/>
      </rPr>
      <t xml:space="preserve">L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</si>
  <si>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Projektor</t>
  </si>
  <si>
    <t>Národní plán obnovy pro oblast vysokých škol pro roky 2022–2024
Registrační číslo projektu: NPO_ZČU_MSMT-16584/2022
Specifický cíl B: Tvorba nových progresivních studijních programů</t>
  </si>
  <si>
    <t>Ing. Roman Polák,
Tel.: 37763 8753</t>
  </si>
  <si>
    <t>Univerzitní 22,
301 00 Plzeň,
Fakulta strojní - Katedra konstruování strojů,
místnost UL 111</t>
  </si>
  <si>
    <t>21 dní</t>
  </si>
  <si>
    <t>Záruka na zboží min. 60 měsíců</t>
  </si>
  <si>
    <t>Projektor LCD lampový s rozlišením minimálně FullHD 1920 x 1080, 
svítivost minimálně 5000 ANSI lm. 
Připojení pomocí 2x HDMI, VGA, LAN. 
Projekční vzdálenost musí být alespoň v rozsahu 2 - 6 m s promítaným obrazem o uhlopříčce minimálně 60 - 200 palců.
Možnost umístění na strop nebo stůl.
Dálkové ovládání součástí balení.
Záruka min. 60 měsíců.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</si>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</sst>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0" fillId="3" borderId="3" xfId="0" applyNumberForma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 inden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3" fillId="5" borderId="4" xfId="0" applyNumberFormat="1" applyFon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164" fontId="8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10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7" xfId="0" applyBorder="1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14" fillId="2" borderId="4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"/>
  <sheetViews>
    <sheetView tabSelected="1" zoomScale="68" zoomScaleNormal="68" workbookViewId="0" topLeftCell="A1">
      <selection activeCell="G16" sqref="G16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1.00390625" style="1" customWidth="1"/>
    <col min="4" max="4" width="10.7109375" style="2" customWidth="1"/>
    <col min="5" max="5" width="10.28125" style="3" customWidth="1"/>
    <col min="6" max="6" width="110.8515625" style="1" customWidth="1"/>
    <col min="7" max="7" width="29.7109375" style="1" customWidth="1"/>
    <col min="8" max="8" width="24.421875" style="1" customWidth="1"/>
    <col min="9" max="9" width="24.140625" style="1" customWidth="1"/>
    <col min="10" max="10" width="16.57421875" style="1" customWidth="1"/>
    <col min="11" max="11" width="56.140625" style="0" customWidth="1"/>
    <col min="12" max="12" width="37.7109375" style="0" customWidth="1"/>
    <col min="13" max="13" width="24.57421875" style="0" customWidth="1"/>
    <col min="14" max="14" width="35.00390625" style="1" customWidth="1"/>
    <col min="15" max="15" width="28.00390625" style="1" customWidth="1"/>
    <col min="16" max="16" width="20.7109375" style="1" hidden="1" customWidth="1"/>
    <col min="17" max="17" width="21.57421875" style="0" customWidth="1"/>
    <col min="18" max="18" width="23.28125" style="0" customWidth="1"/>
    <col min="19" max="19" width="20.7109375" style="0" bestFit="1" customWidth="1"/>
    <col min="20" max="20" width="21.00390625" style="0" customWidth="1"/>
    <col min="21" max="21" width="11.57421875" style="0" hidden="1" customWidth="1"/>
    <col min="22" max="22" width="36.28125" style="4" customWidth="1"/>
  </cols>
  <sheetData>
    <row r="1" spans="2:7" ht="42.6" customHeight="1">
      <c r="B1" s="60" t="s">
        <v>31</v>
      </c>
      <c r="C1" s="60"/>
      <c r="D1" s="60"/>
      <c r="E1" s="60"/>
      <c r="G1" s="40"/>
    </row>
    <row r="2" spans="3:22" ht="42" customHeight="1">
      <c r="C2"/>
      <c r="D2" s="11"/>
      <c r="E2" s="5"/>
      <c r="F2" s="6"/>
      <c r="G2" s="61"/>
      <c r="H2" s="61"/>
      <c r="I2" s="61"/>
      <c r="J2" s="61"/>
      <c r="K2" s="61"/>
      <c r="L2" s="61"/>
      <c r="M2" s="61"/>
      <c r="N2" s="61"/>
      <c r="O2" s="6"/>
      <c r="P2" s="6"/>
      <c r="Q2" s="6"/>
      <c r="R2" s="6"/>
      <c r="T2" s="8"/>
      <c r="U2" s="9"/>
      <c r="V2" s="10"/>
    </row>
    <row r="3" spans="2:20" ht="42" customHeight="1">
      <c r="B3" s="14"/>
      <c r="C3" s="12" t="s">
        <v>0</v>
      </c>
      <c r="D3" s="13"/>
      <c r="E3" s="13"/>
      <c r="F3" s="13"/>
      <c r="G3" s="61"/>
      <c r="H3" s="61"/>
      <c r="I3" s="61"/>
      <c r="J3" s="61"/>
      <c r="K3" s="61"/>
      <c r="L3" s="61"/>
      <c r="M3" s="61"/>
      <c r="N3" s="61"/>
      <c r="O3" s="35"/>
      <c r="P3" s="35"/>
      <c r="Q3" s="35"/>
      <c r="R3" s="35"/>
      <c r="T3" s="8"/>
    </row>
    <row r="4" spans="2:20" ht="18" customHeight="1" thickBot="1">
      <c r="B4" s="15"/>
      <c r="C4" s="16" t="s">
        <v>1</v>
      </c>
      <c r="D4" s="13"/>
      <c r="E4" s="13"/>
      <c r="F4" s="13"/>
      <c r="G4" s="13"/>
      <c r="H4" s="13"/>
      <c r="I4" s="8"/>
      <c r="J4" s="8"/>
      <c r="K4" s="8"/>
      <c r="L4" s="8"/>
      <c r="M4" s="8"/>
      <c r="N4" s="6"/>
      <c r="O4" s="6"/>
      <c r="P4" s="6"/>
      <c r="Q4" s="8"/>
      <c r="R4" s="8"/>
      <c r="T4" s="8"/>
    </row>
    <row r="5" spans="2:22" ht="34.5" customHeight="1" thickBot="1">
      <c r="B5" s="17"/>
      <c r="C5" s="18"/>
      <c r="D5" s="19"/>
      <c r="E5" s="19"/>
      <c r="F5" s="6"/>
      <c r="G5" s="38" t="s">
        <v>2</v>
      </c>
      <c r="H5" s="38" t="s">
        <v>2</v>
      </c>
      <c r="I5" s="6"/>
      <c r="J5" s="6"/>
      <c r="N5" s="6"/>
      <c r="O5" s="21"/>
      <c r="P5" s="21"/>
      <c r="R5" s="20" t="s">
        <v>2</v>
      </c>
      <c r="V5" s="7"/>
    </row>
    <row r="6" spans="2:22" ht="67.15" customHeight="1" thickBot="1" thickTop="1">
      <c r="B6" s="22" t="s">
        <v>3</v>
      </c>
      <c r="C6" s="23" t="s">
        <v>13</v>
      </c>
      <c r="D6" s="23" t="s">
        <v>4</v>
      </c>
      <c r="E6" s="23" t="s">
        <v>14</v>
      </c>
      <c r="F6" s="23" t="s">
        <v>15</v>
      </c>
      <c r="G6" s="39" t="s">
        <v>5</v>
      </c>
      <c r="H6" s="39" t="s">
        <v>26</v>
      </c>
      <c r="I6" s="34" t="s">
        <v>16</v>
      </c>
      <c r="J6" s="34" t="s">
        <v>17</v>
      </c>
      <c r="K6" s="23" t="s">
        <v>33</v>
      </c>
      <c r="L6" s="34" t="s">
        <v>18</v>
      </c>
      <c r="M6" s="36" t="s">
        <v>19</v>
      </c>
      <c r="N6" s="34" t="s">
        <v>20</v>
      </c>
      <c r="O6" s="41" t="s">
        <v>27</v>
      </c>
      <c r="P6" s="34" t="s">
        <v>21</v>
      </c>
      <c r="Q6" s="23" t="s">
        <v>6</v>
      </c>
      <c r="R6" s="24" t="s">
        <v>7</v>
      </c>
      <c r="S6" s="57" t="s">
        <v>8</v>
      </c>
      <c r="T6" s="57" t="s">
        <v>9</v>
      </c>
      <c r="U6" s="34" t="s">
        <v>22</v>
      </c>
      <c r="V6" s="34" t="s">
        <v>23</v>
      </c>
    </row>
    <row r="7" spans="1:22" ht="175.5" customHeight="1" thickBot="1" thickTop="1">
      <c r="A7" s="25"/>
      <c r="B7" s="42">
        <v>1</v>
      </c>
      <c r="C7" s="43" t="s">
        <v>34</v>
      </c>
      <c r="D7" s="44">
        <v>1</v>
      </c>
      <c r="E7" s="45" t="s">
        <v>29</v>
      </c>
      <c r="F7" s="46" t="s">
        <v>40</v>
      </c>
      <c r="G7" s="58"/>
      <c r="H7" s="72" t="s">
        <v>41</v>
      </c>
      <c r="I7" s="47" t="s">
        <v>30</v>
      </c>
      <c r="J7" s="48" t="s">
        <v>32</v>
      </c>
      <c r="K7" s="55" t="s">
        <v>35</v>
      </c>
      <c r="L7" s="49" t="s">
        <v>39</v>
      </c>
      <c r="M7" s="47" t="s">
        <v>36</v>
      </c>
      <c r="N7" s="47" t="s">
        <v>37</v>
      </c>
      <c r="O7" s="50" t="s">
        <v>38</v>
      </c>
      <c r="P7" s="51">
        <f>D7*Q7</f>
        <v>26000</v>
      </c>
      <c r="Q7" s="52">
        <v>26000</v>
      </c>
      <c r="R7" s="59"/>
      <c r="S7" s="53">
        <f>D7*R7</f>
        <v>0</v>
      </c>
      <c r="T7" s="54" t="str">
        <f aca="true" t="shared" si="0" ref="T7">IF(ISNUMBER(R7),IF(R7&gt;Q7,"NEVYHOVUJE","VYHOVUJE")," ")</f>
        <v xml:space="preserve"> </v>
      </c>
      <c r="U7" s="45"/>
      <c r="V7" s="45" t="s">
        <v>12</v>
      </c>
    </row>
    <row r="8" spans="3:19" ht="13.5" customHeight="1" thickBot="1" thickTop="1">
      <c r="C8"/>
      <c r="D8"/>
      <c r="E8"/>
      <c r="F8"/>
      <c r="G8"/>
      <c r="H8"/>
      <c r="I8"/>
      <c r="J8"/>
      <c r="N8"/>
      <c r="O8"/>
      <c r="P8"/>
      <c r="S8" s="37"/>
    </row>
    <row r="9" spans="2:22" ht="49.5" customHeight="1" thickBot="1" thickTop="1">
      <c r="B9" s="67" t="s">
        <v>25</v>
      </c>
      <c r="C9" s="68"/>
      <c r="D9" s="68"/>
      <c r="E9" s="68"/>
      <c r="F9" s="68"/>
      <c r="G9" s="68"/>
      <c r="H9" s="56"/>
      <c r="I9" s="26"/>
      <c r="J9" s="26"/>
      <c r="K9" s="26"/>
      <c r="L9" s="27"/>
      <c r="M9" s="7"/>
      <c r="N9" s="7"/>
      <c r="O9" s="28"/>
      <c r="P9" s="28"/>
      <c r="Q9" s="29" t="s">
        <v>10</v>
      </c>
      <c r="R9" s="69" t="s">
        <v>11</v>
      </c>
      <c r="S9" s="70"/>
      <c r="T9" s="71"/>
      <c r="U9" s="21"/>
      <c r="V9" s="30"/>
    </row>
    <row r="10" spans="2:20" ht="53.25" customHeight="1" thickBot="1" thickTop="1">
      <c r="B10" s="66" t="s">
        <v>24</v>
      </c>
      <c r="C10" s="66"/>
      <c r="D10" s="66"/>
      <c r="E10" s="66"/>
      <c r="F10" s="66"/>
      <c r="G10" s="66"/>
      <c r="H10" s="66"/>
      <c r="I10" s="31"/>
      <c r="L10" s="11"/>
      <c r="M10" s="11"/>
      <c r="N10" s="11"/>
      <c r="O10" s="32"/>
      <c r="P10" s="32"/>
      <c r="Q10" s="33">
        <f>SUM(P7:P7)</f>
        <v>26000</v>
      </c>
      <c r="R10" s="62">
        <f>SUM(S7:S7)</f>
        <v>0</v>
      </c>
      <c r="S10" s="63"/>
      <c r="T10" s="64"/>
    </row>
    <row r="11" spans="2:6" ht="15.75" thickTop="1">
      <c r="B11" s="65" t="s">
        <v>28</v>
      </c>
      <c r="C11" s="65"/>
      <c r="D11" s="65"/>
      <c r="E11" s="65"/>
      <c r="F11" s="65"/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 algorithmName="SHA-512" hashValue="JTfVRsA2PEkATo0d5YvHMPqS9+899rUvR/4bwa6GbTma+45/7ITr28F+EnTlQoZIjEZmTorZQbCF9u4vT8Qt9w==" saltValue="l/mMfEU7YrfwDZijGGKIIw==" spinCount="100000" sheet="1" objects="1" scenarios="1"/>
  <mergeCells count="7">
    <mergeCell ref="B1:E1"/>
    <mergeCell ref="G2:N3"/>
    <mergeCell ref="R10:T10"/>
    <mergeCell ref="B11:F11"/>
    <mergeCell ref="B10:H10"/>
    <mergeCell ref="B9:G9"/>
    <mergeCell ref="R9:T9"/>
  </mergeCells>
  <conditionalFormatting sqref="D7">
    <cfRule type="containsBlanks" priority="1" dxfId="6">
      <formula>LEN(TRIM(D7))=0</formula>
    </cfRule>
  </conditionalFormatting>
  <conditionalFormatting sqref="G7:H7 R7">
    <cfRule type="notContainsBlanks" priority="41" dxfId="5">
      <formula>LEN(TRIM(G7))&gt;0</formula>
    </cfRule>
    <cfRule type="notContainsBlanks" priority="42" dxfId="4">
      <formula>LEN(TRIM(G7))&gt;0</formula>
    </cfRule>
    <cfRule type="containsBlanks" priority="44" dxfId="3">
      <formula>LEN(TRIM(G7))=0</formula>
    </cfRule>
  </conditionalFormatting>
  <conditionalFormatting sqref="G7:H7">
    <cfRule type="notContainsBlanks" priority="40" dxfId="2">
      <formula>LEN(TRIM(G7))&gt;0</formula>
    </cfRule>
  </conditionalFormatting>
  <conditionalFormatting sqref="T7">
    <cfRule type="cellIs" priority="63" dxfId="1" operator="equal">
      <formula>"NEVYHOVUJE"</formula>
    </cfRule>
    <cfRule type="cellIs" priority="64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V7">
      <formula1>#REF!</formula1>
    </dataValidation>
  </dataValidations>
  <printOptions/>
  <pageMargins left="0.07874015748031496" right="0.11811023622047245" top="0.31496062992125984" bottom="0.35433070866141736" header="0.15748031496062992" footer="0.1968503937007874"/>
  <pageSetup fitToHeight="1" fitToWidth="1" horizontalDpi="600" verticalDpi="600" orientation="landscape" paperSize="9" scale="24" r:id="rId1"/>
  <headerFooter>
    <oddFooter>&amp;C&amp;P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ihoskova</cp:lastModifiedBy>
  <cp:lastPrinted>2024-02-05T11:46:07Z</cp:lastPrinted>
  <dcterms:created xsi:type="dcterms:W3CDTF">2014-03-05T12:43:32Z</dcterms:created>
  <dcterms:modified xsi:type="dcterms:W3CDTF">2024-03-01T08:24:35Z</dcterms:modified>
  <cp:category/>
  <cp:version/>
  <cp:contentType/>
  <cp:contentStatus/>
  <cp:revision>1</cp:revision>
</cp:coreProperties>
</file>