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7_MEBioSys\1 výzva\"/>
    </mc:Choice>
  </mc:AlternateContent>
  <xr:revisionPtr revIDLastSave="0" documentId="13_ncr:1_{C0BE566F-D780-4C57-B677-6325A329F7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Q12" i="1" s="1"/>
  <c r="S7" i="1"/>
  <c r="P7" i="1"/>
  <c r="R12" i="1" l="1"/>
  <c r="T8" i="1"/>
  <c r="T7" i="1"/>
</calcChain>
</file>

<file path=xl/sharedStrings.xml><?xml version="1.0" encoding="utf-8"?>
<sst xmlns="http://schemas.openxmlformats.org/spreadsheetml/2006/main" count="49" uniqueCount="45">
  <si>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</si>
  <si>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</si>
  <si>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</si>
  <si>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</si>
  <si>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</si>
  <si>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</si>
  <si>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</si>
  <si>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</si>
  <si>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</si>
  <si>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</si>
  <si>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</si>
  <si>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</si>
  <si>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</si>
  <si>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</si>
  <si>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</si>
  <si>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</si>
  <si>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</si>
  <si>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</si>
  <si>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</si>
  <si>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</si>
  <si>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</si>
  <si>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</si>
  <si>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</si>
  <si>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</si>
  <si>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</si>
  <si>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</si>
  <si>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</si>
  <si>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</si>
  <si>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</si>
  <si>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</si>
  <si>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</si>
  <si>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</si>
  <si>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Výpočetní node se 6TB paměti pro náročné výpočty</t>
  </si>
  <si>
    <t>Společná faktura</t>
  </si>
  <si>
    <t xml:space="preserve">Záruka na zboží min. 36 měsíců, servis NBD on site.
- reakce na nahlášený problém do druhého pracovního dne
- podpora na telefonu (hot-line) 24/7 </t>
  </si>
  <si>
    <t>Bc. Martin Šafránek,
Tel.: 602 779 591</t>
  </si>
  <si>
    <t>Teslova 9, 
301 00 Plzeň 
Nové technologie – výzkumné centrum - budova F
(serverovna v budově F se nachází v 1. NP s přístupem v rovině bez schodů a jiných překážek</t>
  </si>
  <si>
    <t>90 dní</t>
  </si>
  <si>
    <t xml:space="preserve">Příloha č. 2 Kupní smlouvy - technická specifikace
Výpočetní technika (III.) 027 - 2024 </t>
  </si>
  <si>
    <t xml:space="preserve">Front end server s datovým úložištěm </t>
  </si>
  <si>
    <t>Zakoupeno z projektu OP JAK 
Název projektu: MEBioSys - Strojní inženýrství biologických a bioinspirovaných systémů
Číslo projektu: CZ.02.01.01/00/22_008/0004634</t>
  </si>
  <si>
    <t>Záruka na zboží min. 36 měsíců, servis NBD on site.
- reakce na nahlášený problém do druhého pracovního dne
- podpora na telefonu (hot-line) 24/7</t>
  </si>
  <si>
    <t>NE</t>
  </si>
  <si>
    <r>
      <rPr>
        <b/>
        <sz val="11"/>
        <color theme="1"/>
        <rFont val="Calibri"/>
        <family val="2"/>
        <charset val="238"/>
        <scheme val="minor"/>
      </rPr>
      <t>Předmětem dodávky jsou výpočetní uzly se 6TB paměti pro náročné výpočty, které budou umístěný v serverovně budovy F.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 
- Výška šasi 2U
- Rackmount řešení ližin: plnovýsuvné kuličkové ližiny s pro rack o šířce 19" s montáží bez použití nářadí. Osazení serveru v ližinách: zacvakávací systém zajištění serveru proti vysunutí (bez šroubů), při vysouvání serveru ochrana proti vyjetí z lyžin pojistkou nebo jiným mechanickým opatřením, tak, aby nemohlo dojít k pádu serveru;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- vzdálená správa s podporou standartu IPMI 2.0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- 4 x processor architektury x86_64 (amd64), každý processor min. 16 jader, 32 vláken, min. základní frekvence procesoru 2,9 GHz, min. Turbo frekvence procesoru 4 GHz, Cache min. 45 MB, TDP max. 270 W
- Operační paměť typu DDR5 minimálně 6 TB  s podporou ECC, min. frekvence 4800MHz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2 x SSD disk o kapacitě minimálně  1.92 TB typu NVMe PCIe gen4,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
</t>
    </r>
    <r>
      <rPr>
        <sz val="11"/>
        <rFont val="Calibri"/>
        <family val="2"/>
        <charset val="238"/>
        <scheme val="minor"/>
      </rPr>
      <t xml:space="preserve">- 2x 10 Gbit Ethernet + 4 x 10G SFP+ modul </t>
    </r>
    <r>
      <rPr>
        <sz val="11"/>
        <color rgb="FFFF0000"/>
        <rFont val="Calibri"/>
        <family val="2"/>
        <charset val="238"/>
        <scheme val="minor"/>
      </rPr>
      <t>(požadavek je, aby síťová karta v serveru měla 2 porty typu SFP+ a bylo možné do nich umístit moduly, které budou na druhé straně také SFP+ moduly kompatibilní s cisco switchem)</t>
    </r>
    <r>
      <rPr>
        <sz val="11"/>
        <color theme="1"/>
        <rFont val="Calibri"/>
        <family val="2"/>
        <charset val="238"/>
        <scheme val="minor"/>
      </rPr>
      <t xml:space="preserve"> + 2 x optický patch min. 10m kompatibilni s  Cisco catalyst 4500x. 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- 2x IB karta standartu NDR-400/400GbE
Součástí dodávky je doprava na určené místo dodání.
Záruka je min. 36 měsíců, servis NBD on site, reakce na nahlášený problém do druhého pracovního dne a podpora na telefonu (hot-line) 24/7.</t>
    </r>
  </si>
  <si>
    <r>
      <rPr>
        <b/>
        <sz val="11"/>
        <color theme="1"/>
        <rFont val="Calibri"/>
        <family val="2"/>
        <charset val="238"/>
        <scheme val="minor"/>
      </rPr>
      <t>Předmětem dodávky je front end server s datovým úložištěm, který bude umístěný v serverovně budovy F.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
- Výška šasi max. 6U (Server s datovym polem)
- Rackmount řešení ližin: plnovýsuvné kuličkové ližiny s pro rack o šířce 19" s montáží bez použití nářadí. Osazení serveru v ližinách: zacvakávací systém zajištění serveru proti vysunu</t>
    </r>
    <r>
      <rPr>
        <sz val="11"/>
        <rFont val="Calibri"/>
        <family val="2"/>
        <charset val="238"/>
        <scheme val="minor"/>
      </rPr>
      <t>tí (bez šroubů</t>
    </r>
    <r>
      <rPr>
        <sz val="11"/>
        <color theme="1"/>
        <rFont val="Calibri"/>
        <family val="2"/>
        <charset val="238"/>
        <scheme val="minor"/>
      </rPr>
      <t>), při vysouvání serveru ochrana proti vyjetí z lyžin pojistkou nebo jiným mechanickým opatřením, tak, aby nemohlo dojít k pádu serveru.</t>
    </r>
    <r>
      <rPr>
        <sz val="11"/>
        <color rgb="FFFF0000"/>
        <rFont val="Calibri"/>
        <family val="2"/>
        <charset val="238"/>
        <scheme val="minor"/>
      </rPr>
      <t xml:space="preserve"> Popřípadě je možné použít alternativní řešení zajištění serveru pomocí šroubků. Dodavatel by mohl dodat server s možností upevnění pomocí šroubků místo zacvakávacího systému. Toto řešení by mělo být v souladu s požadavky zadavatele a zajišťovat bezpečné a spolehlivé upevnění serveru.</t>
    </r>
    <r>
      <rPr>
        <sz val="11"/>
        <color theme="1"/>
        <rFont val="Calibri"/>
        <family val="2"/>
        <charset val="238"/>
        <scheme val="minor"/>
      </rPr>
      <t xml:space="preserve">
- Redundantní zdroj s dostatečným výkonem pro plné osazení (při plné kapacitě disků, procesorů, pamětí, přídavných karet, …) i v případě, že není požadováno v dané sestavě.
- Účinnost zdroje s certifikací „80 Plus Titanium“.
- Napájecí kabely s konektory IEC320 C14 a C13 (lichoběžníkový, 3 konektory) pro připojení do PDU.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- 1 x processor architektury x86_64 (amd64), výkon  každého procesoru v Passmark CPU více než 57000 bodů (platné ke dni 1.1.2024), processor minimálně 32 jader, 64 vláken.
- Operační paměť typu DDR5 minimálně 512 GB  s podporou ECC
</t>
    </r>
    <r>
      <rPr>
        <b/>
        <sz val="11"/>
        <color theme="1"/>
        <rFont val="Calibri"/>
        <family val="2"/>
        <charset val="238"/>
        <scheme val="minor"/>
      </rPr>
      <t>Disky na OS:</t>
    </r>
    <r>
      <rPr>
        <sz val="11"/>
        <color theme="1"/>
        <rFont val="Calibri"/>
        <family val="2"/>
        <charset val="238"/>
        <scheme val="minor"/>
      </rPr>
      <t xml:space="preserve">
2 x SSD disk o kapacitě minimálně  1.92 TB typu NVMe PCIe gen4 nebo SATA3 6Gbps, Pro provoz v datových centrech 24/7, Životnost disku minimálně 1 DWPD
</t>
    </r>
    <r>
      <rPr>
        <b/>
        <sz val="11"/>
        <color theme="1"/>
        <rFont val="Calibri"/>
        <family val="2"/>
        <charset val="238"/>
        <scheme val="minor"/>
      </rPr>
      <t>Diskové pole Data: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60 x disk o kapacitě minimálně  20TB typu</t>
    </r>
    <r>
      <rPr>
        <sz val="11"/>
        <color rgb="FFFF0000"/>
        <rFont val="Calibri"/>
        <family val="2"/>
        <charset val="238"/>
        <scheme val="minor"/>
      </rPr>
      <t xml:space="preserve"> SAS</t>
    </r>
    <r>
      <rPr>
        <sz val="11"/>
        <color theme="1"/>
        <rFont val="Calibri"/>
        <family val="2"/>
        <charset val="238"/>
        <scheme val="minor"/>
      </rPr>
      <t xml:space="preserve">, Pro provoz v datových centrech 24/7
</t>
    </r>
    <r>
      <rPr>
        <b/>
        <sz val="11"/>
        <color theme="1"/>
        <rFont val="Calibri"/>
        <family val="2"/>
        <charset val="238"/>
        <scheme val="minor"/>
      </rPr>
      <t>Redundantni radič: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 x HBA SAS3/NVMe HBA(JBOD)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min. 2x Gigabit Ethernet
</t>
    </r>
    <r>
      <rPr>
        <sz val="11"/>
        <rFont val="Calibri"/>
        <family val="2"/>
        <charset val="238"/>
        <scheme val="minor"/>
      </rPr>
      <t xml:space="preserve">- 2 x 10GbE + 4 x 10G SFP+ modul </t>
    </r>
    <r>
      <rPr>
        <sz val="11"/>
        <color rgb="FFFF0000"/>
        <rFont val="Calibri"/>
        <family val="2"/>
        <charset val="238"/>
        <scheme val="minor"/>
      </rPr>
      <t xml:space="preserve">(požadavek je, aby síťová karta v serveru měla 2 porty typu SFP+ a bylo možné do nich umístit moduly, které budou na druhé straně také SFP+ moduly kompatibilní s cisco switchem) </t>
    </r>
    <r>
      <rPr>
        <sz val="11"/>
        <color theme="1"/>
        <rFont val="Calibri"/>
        <family val="2"/>
        <charset val="238"/>
        <scheme val="minor"/>
      </rPr>
      <t xml:space="preserve">+ 2 x optický patch min. 10m kompatibilni s  Cisco catalyst 4500x
</t>
    </r>
    <r>
      <rPr>
        <b/>
        <sz val="11"/>
        <color theme="1"/>
        <rFont val="Calibri"/>
        <family val="2"/>
        <charset val="238"/>
        <scheme val="minor"/>
      </rPr>
      <t>IB karty</t>
    </r>
    <r>
      <rPr>
        <sz val="11"/>
        <color theme="1"/>
        <rFont val="Calibri"/>
        <family val="2"/>
        <charset val="238"/>
        <scheme val="minor"/>
      </rPr>
      <t xml:space="preserve">
- 2 x InfiniBand IB-NDR400/400GbE
Součástí dodávky je doprava na určené místo dodání.
Záruka je min. 36 měsíců, servis NBD on site, reakce na nahlášený problém do druhého pracovního dne a podpora na telefonu (hot-line) 24/7.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</si>
</sst>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0" borderId="17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" fontId="0" fillId="2" borderId="16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D2" zoomScale="91" zoomScaleNormal="91" workbookViewId="0">
      <selection activeCell="G7" sqref="G7:G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56.7109375" style="1" customWidth="1"/>
    <col min="7" max="7" width="46.425781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64.140625" customWidth="1"/>
    <col min="12" max="12" width="47.42578125" customWidth="1"/>
    <col min="13" max="13" width="25.7109375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8.7109375" style="5" customWidth="1"/>
  </cols>
  <sheetData>
    <row r="1" spans="1:22" ht="40.9" customHeight="1" x14ac:dyDescent="0.25">
      <c r="B1" s="75" t="s">
        <v>38</v>
      </c>
      <c r="C1" s="76"/>
      <c r="D1" s="76"/>
      <c r="E1"/>
      <c r="G1" s="41"/>
      <c r="V1"/>
    </row>
    <row r="2" spans="1:22" ht="19.5" customHeight="1" x14ac:dyDescent="0.25">
      <c r="C2"/>
      <c r="D2" s="9"/>
      <c r="E2" s="10"/>
      <c r="G2" s="79"/>
      <c r="H2" s="80"/>
      <c r="I2" s="80"/>
      <c r="J2" s="80"/>
      <c r="K2" s="80"/>
      <c r="L2" s="80"/>
      <c r="M2" s="80"/>
      <c r="N2" s="8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5"/>
      <c r="E3" s="55"/>
      <c r="F3" s="55"/>
      <c r="G3" s="80"/>
      <c r="H3" s="80"/>
      <c r="I3" s="80"/>
      <c r="J3" s="80"/>
      <c r="K3" s="80"/>
      <c r="L3" s="80"/>
      <c r="M3" s="80"/>
      <c r="N3" s="8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5"/>
      <c r="E4" s="55"/>
      <c r="F4" s="55"/>
      <c r="G4" s="55"/>
      <c r="H4" s="5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7" t="s">
        <v>2</v>
      </c>
      <c r="H5" s="7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4" t="s">
        <v>7</v>
      </c>
      <c r="T6" s="54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42">
        <v>1</v>
      </c>
      <c r="C7" s="43" t="s">
        <v>32</v>
      </c>
      <c r="D7" s="44">
        <v>3</v>
      </c>
      <c r="E7" s="45" t="s">
        <v>27</v>
      </c>
      <c r="F7" s="53" t="s">
        <v>43</v>
      </c>
      <c r="G7" s="113"/>
      <c r="H7" s="52" t="s">
        <v>42</v>
      </c>
      <c r="I7" s="93" t="s">
        <v>33</v>
      </c>
      <c r="J7" s="96" t="s">
        <v>30</v>
      </c>
      <c r="K7" s="99" t="s">
        <v>40</v>
      </c>
      <c r="L7" s="46" t="s">
        <v>41</v>
      </c>
      <c r="M7" s="66" t="s">
        <v>35</v>
      </c>
      <c r="N7" s="66" t="s">
        <v>36</v>
      </c>
      <c r="O7" s="47" t="s">
        <v>37</v>
      </c>
      <c r="P7" s="48">
        <f>D7*Q7</f>
        <v>3723000</v>
      </c>
      <c r="Q7" s="49">
        <v>1241000</v>
      </c>
      <c r="R7" s="116"/>
      <c r="S7" s="50">
        <f>D7*R7</f>
        <v>0</v>
      </c>
      <c r="T7" s="51" t="str">
        <f t="shared" ref="T7" si="0">IF(ISNUMBER(R7), IF(R7&gt;Q7,"NEVYHOVUJE","VYHOVUJE")," ")</f>
        <v xml:space="preserve"> </v>
      </c>
      <c r="U7" s="60"/>
      <c r="V7" s="63" t="s">
        <v>11</v>
      </c>
    </row>
    <row r="8" spans="1:22" ht="409.5" customHeight="1" x14ac:dyDescent="0.25">
      <c r="A8" s="20"/>
      <c r="B8" s="81">
        <v>2</v>
      </c>
      <c r="C8" s="83" t="s">
        <v>39</v>
      </c>
      <c r="D8" s="85">
        <v>1</v>
      </c>
      <c r="E8" s="87" t="s">
        <v>27</v>
      </c>
      <c r="F8" s="89" t="s">
        <v>44</v>
      </c>
      <c r="G8" s="114"/>
      <c r="H8" s="91" t="s">
        <v>42</v>
      </c>
      <c r="I8" s="94"/>
      <c r="J8" s="97"/>
      <c r="K8" s="100"/>
      <c r="L8" s="102" t="s">
        <v>34</v>
      </c>
      <c r="M8" s="67"/>
      <c r="N8" s="67"/>
      <c r="O8" s="69" t="s">
        <v>37</v>
      </c>
      <c r="P8" s="73">
        <f>D8*Q8</f>
        <v>1041000</v>
      </c>
      <c r="Q8" s="71">
        <v>1041000</v>
      </c>
      <c r="R8" s="117"/>
      <c r="S8" s="56">
        <f>D8*R8</f>
        <v>0</v>
      </c>
      <c r="T8" s="58" t="str">
        <f t="shared" ref="T8" si="1">IF(ISNUMBER(R8), IF(R8&gt;Q8,"NEVYHOVUJE","VYHOVUJE")," ")</f>
        <v xml:space="preserve"> </v>
      </c>
      <c r="U8" s="61"/>
      <c r="V8" s="64"/>
    </row>
    <row r="9" spans="1:22" ht="95.25" customHeight="1" thickBot="1" x14ac:dyDescent="0.3">
      <c r="A9" s="20"/>
      <c r="B9" s="82"/>
      <c r="C9" s="84"/>
      <c r="D9" s="86"/>
      <c r="E9" s="88"/>
      <c r="F9" s="90"/>
      <c r="G9" s="115"/>
      <c r="H9" s="92"/>
      <c r="I9" s="95"/>
      <c r="J9" s="98"/>
      <c r="K9" s="101"/>
      <c r="L9" s="103"/>
      <c r="M9" s="68"/>
      <c r="N9" s="68"/>
      <c r="O9" s="70"/>
      <c r="P9" s="74"/>
      <c r="Q9" s="72"/>
      <c r="R9" s="118"/>
      <c r="S9" s="57"/>
      <c r="T9" s="59"/>
      <c r="U9" s="62"/>
      <c r="V9" s="65"/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111" t="s">
        <v>26</v>
      </c>
      <c r="C11" s="111"/>
      <c r="D11" s="111"/>
      <c r="E11" s="111"/>
      <c r="F11" s="111"/>
      <c r="G11" s="111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108" t="s">
        <v>10</v>
      </c>
      <c r="S11" s="109"/>
      <c r="T11" s="110"/>
      <c r="U11" s="24"/>
      <c r="V11" s="25"/>
    </row>
    <row r="12" spans="1:22" ht="50.45" customHeight="1" thickTop="1" thickBot="1" x14ac:dyDescent="0.3">
      <c r="B12" s="112" t="s">
        <v>25</v>
      </c>
      <c r="C12" s="112"/>
      <c r="D12" s="112"/>
      <c r="E12" s="112"/>
      <c r="F12" s="112"/>
      <c r="G12" s="112"/>
      <c r="H12" s="112"/>
      <c r="I12" s="26"/>
      <c r="L12" s="9"/>
      <c r="M12" s="9"/>
      <c r="N12" s="9"/>
      <c r="O12" s="27"/>
      <c r="P12" s="27"/>
      <c r="Q12" s="28">
        <f>SUM(P7:P9)</f>
        <v>4764000</v>
      </c>
      <c r="R12" s="105">
        <f>SUM(S7:S9)</f>
        <v>0</v>
      </c>
      <c r="S12" s="106"/>
      <c r="T12" s="107"/>
    </row>
    <row r="13" spans="1:22" ht="15.75" thickTop="1" x14ac:dyDescent="0.25">
      <c r="B13" s="104" t="s">
        <v>29</v>
      </c>
      <c r="C13" s="104"/>
      <c r="D13" s="104"/>
      <c r="E13" s="104"/>
      <c r="F13" s="104"/>
      <c r="G13" s="104"/>
      <c r="H13" s="55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5"/>
      <c r="H14" s="55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55"/>
      <c r="H15" s="55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55"/>
      <c r="H16" s="55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5"/>
      <c r="H17" s="55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5"/>
      <c r="H19" s="5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5"/>
      <c r="H20" s="5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5"/>
      <c r="H21" s="5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5"/>
      <c r="H22" s="5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5"/>
      <c r="H23" s="5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5"/>
      <c r="H24" s="5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5"/>
      <c r="H25" s="5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5"/>
      <c r="H26" s="5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5"/>
      <c r="H27" s="5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5"/>
      <c r="H28" s="5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5"/>
      <c r="H29" s="5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5"/>
      <c r="H30" s="5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5"/>
      <c r="H31" s="5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5"/>
      <c r="H32" s="5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5"/>
      <c r="H33" s="5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5"/>
      <c r="H34" s="5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5"/>
      <c r="H35" s="5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5"/>
      <c r="H36" s="5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5"/>
      <c r="H37" s="5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5"/>
      <c r="H38" s="5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5"/>
      <c r="H39" s="5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5"/>
      <c r="H40" s="5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5"/>
      <c r="H41" s="5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5"/>
      <c r="H42" s="5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5"/>
      <c r="H43" s="5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5"/>
      <c r="H44" s="5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5"/>
      <c r="H45" s="5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5"/>
      <c r="H46" s="5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5"/>
      <c r="H47" s="5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5"/>
      <c r="H48" s="5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5"/>
      <c r="H49" s="5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5"/>
      <c r="H50" s="5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5"/>
      <c r="H51" s="5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5"/>
      <c r="H52" s="5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5"/>
      <c r="H53" s="5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5"/>
      <c r="H54" s="5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5"/>
      <c r="H55" s="5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5"/>
      <c r="H56" s="5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5"/>
      <c r="H57" s="5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5"/>
      <c r="H58" s="5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5"/>
      <c r="H59" s="5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5"/>
      <c r="H60" s="5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5"/>
      <c r="H61" s="5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5"/>
      <c r="H62" s="5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5"/>
      <c r="H63" s="5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5"/>
      <c r="H64" s="5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5"/>
      <c r="H65" s="5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5"/>
      <c r="H66" s="5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5"/>
      <c r="H67" s="5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5"/>
      <c r="H68" s="5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5"/>
      <c r="H69" s="5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5"/>
      <c r="H70" s="5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5"/>
      <c r="H71" s="5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5"/>
      <c r="H72" s="5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5"/>
      <c r="H73" s="5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5"/>
      <c r="H74" s="5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5"/>
      <c r="H75" s="5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5"/>
      <c r="H76" s="5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5"/>
      <c r="H77" s="5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5"/>
      <c r="H78" s="5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5"/>
      <c r="H79" s="5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5"/>
      <c r="H80" s="5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5"/>
      <c r="H81" s="5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5"/>
      <c r="H82" s="5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5"/>
      <c r="H83" s="5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5"/>
      <c r="H84" s="5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5"/>
      <c r="H85" s="5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5"/>
      <c r="H86" s="5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5"/>
      <c r="H87" s="5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5"/>
      <c r="H88" s="5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5"/>
      <c r="H89" s="5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5"/>
      <c r="H90" s="5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5"/>
      <c r="H91" s="5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5"/>
      <c r="H92" s="5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5"/>
      <c r="H93" s="5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5"/>
      <c r="H94" s="5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5"/>
      <c r="H95" s="5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5"/>
      <c r="H96" s="5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55"/>
      <c r="H97" s="55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55"/>
      <c r="H98" s="55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WPcWhdEAxKQ6V0O2HiE1NjO7ppqloZAQX0BdUcLfs7tVU5xtYsjjUkroIRm129EFEjWmSK3gmRVzKB2mVWxTaA==" saltValue="7MPTJx7bl/dN4CHDzxSLIQ==" spinCount="100000" sheet="1" objects="1" scenarios="1"/>
  <mergeCells count="29">
    <mergeCell ref="B13:G13"/>
    <mergeCell ref="R12:T12"/>
    <mergeCell ref="R11:T11"/>
    <mergeCell ref="B11:G11"/>
    <mergeCell ref="B12:H12"/>
    <mergeCell ref="B1:D1"/>
    <mergeCell ref="G5:H5"/>
    <mergeCell ref="G2:N3"/>
    <mergeCell ref="B8:B9"/>
    <mergeCell ref="C8:C9"/>
    <mergeCell ref="D8:D9"/>
    <mergeCell ref="E8:E9"/>
    <mergeCell ref="F8:F9"/>
    <mergeCell ref="G8:G9"/>
    <mergeCell ref="H8:H9"/>
    <mergeCell ref="I7:I9"/>
    <mergeCell ref="J7:J9"/>
    <mergeCell ref="K7:K9"/>
    <mergeCell ref="L8:L9"/>
    <mergeCell ref="M7:M9"/>
    <mergeCell ref="N7:N9"/>
    <mergeCell ref="O8:O9"/>
    <mergeCell ref="Q8:Q9"/>
    <mergeCell ref="P8:P9"/>
    <mergeCell ref="R8:R9"/>
    <mergeCell ref="S8:S9"/>
    <mergeCell ref="T8:T9"/>
    <mergeCell ref="U7:U9"/>
    <mergeCell ref="V7:V9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2024-02-07T06:17:20Z</cp:lastPrinted>
  <dcterms:created xsi:type="dcterms:W3CDTF">2014-03-05T12:43:32Z</dcterms:created>
  <dcterms:modified xsi:type="dcterms:W3CDTF">2024-02-28T10:29:39Z</dcterms:modified>
</cp:coreProperties>
</file>