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'AVT'!$B$1:$V$20</definedName>
  </definedNames>
  <calcPr calcId="191029"/>
  <extLst/>
</workbook>
</file>

<file path=xl/sharedStrings.xml><?xml version="1.0" encoding="utf-8"?>
<sst xmlns="http://schemas.openxmlformats.org/spreadsheetml/2006/main" count="77" uniqueCount="61">
  <si>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</si>
  <si>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</si>
  <si>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</si>
  <si>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</si>
  <si>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</si>
  <si>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</si>
  <si>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</si>
  <si>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</si>
  <si>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</si>
  <si>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</si>
  <si>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</si>
  <si>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</si>
  <si>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32321200-1 - Audiovizuální přístroje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</si>
  <si>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</si>
  <si>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</si>
  <si>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</si>
  <si>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</si>
  <si>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</si>
  <si>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</si>
  <si>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</si>
  <si>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</si>
  <si>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</si>
  <si>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</si>
  <si>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</si>
  <si>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</si>
  <si>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</si>
  <si>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>Termín dodání</t>
    </r>
    <r>
      <rPr>
        <sz val="11"/>
        <rFont val="Calibri"/>
        <family val="2"/>
        <scheme val="minor"/>
      </rPr>
      <t xml:space="preserve">
(uveden v kalend. dnech od dojití výzvy Objednatele k plnění Smlouvy)</t>
    </r>
  </si>
  <si>
    <t>Společná faktura</t>
  </si>
  <si>
    <t>NE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</si>
  <si>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</si>
  <si>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</si>
  <si>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V případě, že se dodavatel při předání zboží na některá uvedená tel. čísla nedovolá, bude v takovém případě volat tel. 377 631 320.</t>
  </si>
  <si>
    <t>ks</t>
  </si>
  <si>
    <t>Příloha č. 2 Kupní smlouvy - technická specifikace
Audiovizuální technika (II.) 014 - 2024</t>
  </si>
  <si>
    <t xml:space="preserve">Digitální pódium skládající se z následujících položek: </t>
  </si>
  <si>
    <t>Projekční plátno</t>
  </si>
  <si>
    <t>Projektor</t>
  </si>
  <si>
    <t>Řídící systém</t>
  </si>
  <si>
    <t>Audio</t>
  </si>
  <si>
    <t>sada</t>
  </si>
  <si>
    <t>Zařízení pro live streaming</t>
  </si>
  <si>
    <t>Kamera</t>
  </si>
  <si>
    <t>Nástěnný rozvaděč - RACK černý</t>
  </si>
  <si>
    <t xml:space="preserve">Ostatní </t>
  </si>
  <si>
    <t>Národní plán obnovy pro oblast vysokých škol pro roky 2022–2024
Registrační číslo projektu: NPO_ZČU_MSMT-16584/2022
Specifický cíl A: Transformace formy a obsahu VŠ vzdělávání
Specifický cíl A2: Rozvoj v oblasti distanční výuky, online výuky a blended learning</t>
  </si>
  <si>
    <t>30 dní</t>
  </si>
  <si>
    <t>PhDr. Petr Simbartl, Ph.D.,
Tel.: 37763 3712,
735 713 978,
E-mail: simbartl@fzs.zcu.cz</t>
  </si>
  <si>
    <t>Husova 11,
301 00 Plzeň,
Fakulta zdravotnických studií,
místnost HJ 305</t>
  </si>
  <si>
    <t>Součástí dodávky řídícího systému je veškerá montáž, potřebná kabeláž a materiál pro zajištění požadované funkčnosti, montáž včetně instalace potřebné kabeláže, programování, oživení, základní zaškolení uživatelů a uživatelská podpora v délce min. 36 měsíců.</t>
  </si>
  <si>
    <t>Monitor max. 24"</t>
  </si>
  <si>
    <t>LCD monitor s úhlopříčkou max. 24 palců a rozlišením min. Full HD 1920 x 1080 pixelů.
Poměr stran je 16:9. 
IPS panel, doba odezvy max. 4 ms, kontrast 1000:1. 
Připojení pomocí HDMI, DP, USB. 
Statický kontrast min. 1 000 : 1.
Jas min. 250 cd/m2.
Povrch displeje: Matný.
Blue light reduction (nebo obdobná funkce redukování modrého světla).
Max hmotnost 8 kg (se stojanem).
Stojan: výškově nastavitelný.</t>
  </si>
  <si>
    <r>
      <t xml:space="preserve">Řídicí systém </t>
    </r>
    <r>
      <rPr>
        <b/>
        <sz val="11"/>
        <rFont val="Calibri"/>
        <family val="2"/>
        <scheme val="minor"/>
      </rPr>
      <t>kompatibilní s ostatními prvky digitálního pódia</t>
    </r>
    <r>
      <rPr>
        <sz val="11"/>
        <rFont val="Calibri"/>
        <family val="2"/>
        <scheme val="minor"/>
      </rPr>
      <t xml:space="preserve"> - Jednoduchý řídicí systém pro ovládání spouštění projekce, ovládání hlasitosti, ovládání pohybu kamery.
Graficky a funkčně kompatibilní pro pohodlné dotykové ovládání na min. 7 až 10" palcovém displeji.
Zařízení umožňuje přepínání monitor 1 HDMI (PC) / zdroj HDMI (např. notebook) / příprava pro další HDMI.
Zařízení umožňuje ovládat mikrofon bezdrátový do ruky (2x) / na husím krku / zapínání vypínání jednotlivých mikrofonů z pultu a úprava jejich hlasitosti.
Zároveň umožňuje ovládat projektor dálkově přes tento panel (zapnutí, vypnutí).
Zařízení umožňuje ovládání audio systému, přepínání zdrojů a úprava hlasitosti. 
Tyto položky musí být částečně konfigurovatelné i po uvedení do provozu ve smyslu například změny zařízení na vstupu či přidání. Přidání například dokumentové kamery.</t>
    </r>
  </si>
  <si>
    <t>Počítač včetně klávesnice a myši</t>
  </si>
  <si>
    <t>Šířka 600 mm +/- 200 mm dle potřeby, hloubka dle potřeby vkládaných zařízení.
Prodlužovací přívod určený do racku pro zařízení uvnitř racku.
8 portový gigabit switch s držáky pro montáž do racku.
Výsuvná police do racku.
Šuplík do racku (pro příslušenství, např. pro mikrofony).
Rack je uzamykatelný.</t>
  </si>
  <si>
    <t>Centralizované přípojné místo ve stole (2x HDMI, USB-C, USB-3.1, 2x 230V EU).
Instalace do stávajícího stolu. 
Součástí dodávky řídícího systému je veškerá montáž, potřebná kabeláž a materiál pro zajištění požadované funkčnosti, montáž včetně instalace potřebné kabeláže, programování, oživení, základní zaškolení uživatelů a uživatelská podpora v délce min. 36 měsíců.</t>
  </si>
  <si>
    <t>Zařízení nebude trvale připojeno do zmíněného systému, jen při potřebě použití.
Kodér, přepínač, monitor, rekordér.
Multi-přístrojové zařízení určené pro live streaming.
Zvládne přepínat až mezi pěti video zdroji ve Full HD (min.: 2x HDMI, 1x USB, 1x SD karta a 1x RTMP).
Ovládání přes 7" dotykový LCD displej.
Rozlišení živého vysílání je min. 540p/720p/1080p.
Připojení přes WiFi, Ethernet nebo 4G.
Dobíjení přes USB port. 
Stream na YouTube, Facebooku nebo RTMP naráz.
Maximální hmotnost 1 kg.
Součástí jsou dvě paměťové karty SD min. 256 GB, rychlost čtení/zápisu až 160/120 MB/s.</t>
  </si>
  <si>
    <t>Projekční technologie: Technologie 3LCD, RGB se závěrkou s kapalnými krystaly.
Nativní rozlišení: WUXGA.
Podporované rozlišení: Technologie 4K.
Počet zobrazovaných barev: až 1,07 miliardy barev.
Svítivost:  minimálně 6 000 lumenů - 4 200 lumenů (ekonomický).
Kontrast: minimálně 2 500 000 : 1.
Formát zobrazení: 16:10.
Throw Ratio: 0,35 - 10,11:1.
Zoom: motorizovaný.
Typ lampy: Laser.
Životnost lampy: min. 20 000 Hodiny Durability High, min. 30 000 Hodiny Durability Eco.
Rozhraní (minimálně):
USB 2.0-A (2x), USB (pouze servis),
RS-232C,
Ethernetové rozhraní (100 Base-TX / 10 Base-T),
bezdrátová síť LAN IEEE 802.11a/b/g/n (volitelně),
VGA vstup, DVI vstup,
HDBaseT, audiovýstup, stereofonní konektor mini-jack, HDMI (HDCP 2.3).
Napájení: AC 100 V - 240 V, 50 Hz - 60 Hz.
Spotřeba: maximálně 370 W.  Spotřeba Standby: maximálně 1 W. 
Hladina hlučnosti: maximálně 30 dB. 
Rozměry maximálně 550 x 450 x 200 mm (šířka x hloubka x výška).
Hmotnost maximálně 16 kg. 
Včetně stropního držáku a montáže na strop.</t>
  </si>
  <si>
    <t>Plátno v pevném rámu, velikost plátna 332 x 187 cm ± 20 cm.
Poměr stran: 16:9.
Úhlopříčka plátna 150".</t>
  </si>
  <si>
    <r>
      <t>Mini počítač, pracovní stanice. 
Hardware: min. 16jádrový procesor min. 28 000 bodů, paměť min. 16GB DDR5, 1 slot volný.
Grafická karta min. 4 GB GDDR6.
Disk min. 512 GB SSD Opal.
Vybraná výbava min.: GLAN,WLAN USB (1x Type-C 3.2 Gen 2, 4x 3.2 Gen 2, 2x 3.2 Gen 1). Další porty: min 1x HDMI, 1x DP
Včetně USB klávesnice a myši.
Originální operační systém Windows 11 Pro - OS Windows požadujeme z důvodu kompatibility s interními aplikacemi ZČU (Stag, Magion,...)..
Podpora prostřednictvím internetu musí umožňovat stahování ovladačů a manuálu z internetu adresně pro konkrétní zadaný typ (sériové číslo) zařízení.</t>
    </r>
    <r>
      <rPr>
        <strike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Skříň nesmí být plombovaná.
Bez optické mechaniky.
Hmotnost PC maximálně 1,6 kg.
K napájení slouží externí zdroj, který je součástí dodávky.</t>
    </r>
  </si>
  <si>
    <r>
      <t>Zesilovač: min. čtyřkanálový, 4 x 120 W / 8 Ohm, vstupy combo XLR / jack 6.3 mm</t>
    </r>
    <r>
      <rPr>
        <sz val="11"/>
        <color rgb="FFFF0000"/>
        <rFont val="Calibri"/>
        <family val="2"/>
        <scheme val="minor"/>
      </rPr>
      <t xml:space="preserve"> (dimenzované pro možné připojení reproduktorů v budoucnosti)</t>
    </r>
    <r>
      <rPr>
        <sz val="11"/>
        <rFont val="Calibri"/>
        <family val="2"/>
        <scheme val="minor"/>
      </rPr>
      <t xml:space="preserve">
Reproduktor 2 ks: min. dvoupásmový, bass reflex, RMS výkon min. 100 W, citlivost min. 85 dB, impedance min. 8 Ohm, maximální rozměry 350 mm x 250 mm x 200 mm, součástí dodávky jsou kompatibilní držáky, kabeláž.
Mikrofon: husí krk.
Mikrofon: bezdrátový set 2 mikrofonů do ruky, min. 16 volitelných kanálů, výstup 1x mono jack 6.3 mm + jakýkoliv další, maximální rozměry přijímače </t>
    </r>
    <r>
      <rPr>
        <sz val="11"/>
        <color rgb="FFFF0000"/>
        <rFont val="Calibri"/>
        <family val="2"/>
        <scheme val="minor"/>
      </rPr>
      <t>(šířka, výška, hloubka)</t>
    </r>
    <r>
      <rPr>
        <sz val="11"/>
        <rFont val="Calibri"/>
        <family val="2"/>
        <scheme val="minor"/>
      </rPr>
      <t xml:space="preserve"> 200 mm</t>
    </r>
    <r>
      <rPr>
        <sz val="11"/>
        <color rgb="FFFF0000"/>
        <rFont val="Calibri"/>
        <family val="2"/>
        <scheme val="minor"/>
      </rPr>
      <t xml:space="preserve"> až šířka racku</t>
    </r>
    <r>
      <rPr>
        <sz val="11"/>
        <rFont val="Calibri"/>
        <family val="2"/>
        <scheme val="minor"/>
      </rPr>
      <t xml:space="preserve"> x 50 mm</t>
    </r>
    <r>
      <rPr>
        <sz val="11"/>
        <color rgb="FFFF0000"/>
        <rFont val="Calibri"/>
        <family val="2"/>
        <scheme val="minor"/>
      </rPr>
      <t xml:space="preserve"> (cca 1U) </t>
    </r>
    <r>
      <rPr>
        <sz val="11"/>
        <rFont val="Calibri"/>
        <family val="2"/>
        <scheme val="minor"/>
      </rPr>
      <t>x 120 mm</t>
    </r>
    <r>
      <rPr>
        <sz val="11"/>
        <color rgb="FFFF0000"/>
        <rFont val="Calibri"/>
        <family val="2"/>
        <scheme val="minor"/>
      </rPr>
      <t xml:space="preserve"> až hloubka racku vč. konektorů,</t>
    </r>
    <r>
      <rPr>
        <sz val="11"/>
        <rFont val="Calibri"/>
        <family val="2"/>
        <scheme val="minor"/>
      </rPr>
      <t xml:space="preserve"> příp. kombinovaný přijímač.</t>
    </r>
  </si>
  <si>
    <r>
      <t xml:space="preserve">Konferenční PTZ kamera s min. </t>
    </r>
    <r>
      <rPr>
        <sz val="11"/>
        <color rgb="FFFF0000"/>
        <rFont val="Calibri"/>
        <family val="2"/>
        <scheme val="minor"/>
      </rPr>
      <t>20-</t>
    </r>
    <r>
      <rPr>
        <sz val="11"/>
        <rFont val="Calibri"/>
        <family val="2"/>
        <scheme val="minor"/>
      </rPr>
      <t xml:space="preserve">30x optickým zoomem.
Min. rozlišení 4K60.
Minimálně výstupy </t>
    </r>
    <r>
      <rPr>
        <sz val="11"/>
        <color rgb="FFFF0000"/>
        <rFont val="Calibri"/>
        <family val="2"/>
        <scheme val="minor"/>
      </rPr>
      <t>SDI</t>
    </r>
    <r>
      <rPr>
        <sz val="11"/>
        <rFont val="Calibri"/>
        <family val="2"/>
        <scheme val="minor"/>
      </rPr>
      <t xml:space="preserve">, HDMI až 4K60 a </t>
    </r>
    <r>
      <rPr>
        <sz val="11"/>
        <color rgb="FFFF0000"/>
        <rFont val="Calibri"/>
        <family val="2"/>
        <scheme val="minor"/>
      </rPr>
      <t>USB (FullHD)</t>
    </r>
    <r>
      <rPr>
        <sz val="11"/>
        <rFont val="Calibri"/>
        <family val="2"/>
        <scheme val="minor"/>
      </rPr>
      <t xml:space="preserve">, IP (H265, H264, podpora RTSP, RTMP, UDP, Unicast a Multicast), podpora protokolů Visca </t>
    </r>
    <r>
      <rPr>
        <sz val="11"/>
        <color rgb="FFFF0000"/>
        <rFont val="Calibri"/>
        <family val="2"/>
        <scheme val="minor"/>
      </rPr>
      <t>nebo</t>
    </r>
    <r>
      <rPr>
        <sz val="11"/>
        <rFont val="Calibri"/>
        <family val="2"/>
        <scheme val="minor"/>
      </rPr>
      <t xml:space="preserve"> Pelco-D/P přes RS232 </t>
    </r>
    <r>
      <rPr>
        <sz val="11"/>
        <color rgb="FFFF0000"/>
        <rFont val="Calibri"/>
        <family val="2"/>
        <scheme val="minor"/>
      </rPr>
      <t>nebo RS422 nebo</t>
    </r>
    <r>
      <rPr>
        <sz val="11"/>
        <rFont val="Calibri"/>
        <family val="2"/>
        <scheme val="minor"/>
      </rPr>
      <t xml:space="preserve"> RS485, Visca přes IP </t>
    </r>
    <r>
      <rPr>
        <sz val="11"/>
        <color rgb="FFFF0000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IR.
Barva </t>
    </r>
    <r>
      <rPr>
        <sz val="11"/>
        <color rgb="FFFF0000"/>
        <rFont val="Calibri"/>
        <family val="2"/>
        <scheme val="minor"/>
      </rPr>
      <t>se preferuje černá.</t>
    </r>
    <r>
      <rPr>
        <sz val="11"/>
        <rFont val="Calibri"/>
        <family val="2"/>
        <scheme val="minor"/>
      </rPr>
      <t xml:space="preserve">
Maximální hmotnost 4 kg.
Součástí je i držák na stěnu a strop pro vybraný model kamery. Kameru lze tak položit na stůl nebo umístit na zeď. Pro instalaci bude kamera na stole, držák je součástí pro možnost volby při používání v budoucnosti.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</si>
</sst>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5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center" vertical="center" wrapText="1"/>
    </xf>
    <xf numFmtId="165" fontId="0" fillId="0" borderId="8" xfId="0" applyNumberFormat="1" applyBorder="1" applyAlignment="1">
      <alignment horizontal="right" vertical="center" indent="1"/>
    </xf>
    <xf numFmtId="3" fontId="0" fillId="3" borderId="9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0" fontId="8" fillId="2" borderId="10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right" vertical="center" indent="1"/>
    </xf>
    <xf numFmtId="3" fontId="0" fillId="3" borderId="11" xfId="0" applyNumberForma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right" vertical="center" inden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0" borderId="14" xfId="0" applyNumberFormat="1" applyBorder="1" applyAlignment="1">
      <alignment horizontal="right" vertical="center" indent="1"/>
    </xf>
    <xf numFmtId="164" fontId="0" fillId="0" borderId="15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6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horizontal="right" vertical="center" indent="1"/>
    </xf>
    <xf numFmtId="164" fontId="3" fillId="5" borderId="14" xfId="0" applyNumberFormat="1" applyFont="1" applyFill="1" applyBorder="1" applyAlignment="1">
      <alignment horizontal="right" vertical="center" indent="1"/>
    </xf>
    <xf numFmtId="164" fontId="3" fillId="5" borderId="15" xfId="0" applyNumberFormat="1" applyFont="1" applyFill="1" applyBorder="1" applyAlignment="1">
      <alignment horizontal="right" vertical="center" inden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164" fontId="8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0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0"/>
  <sheetViews>
    <sheetView tabSelected="1" zoomScale="59" zoomScaleNormal="59" workbookViewId="0" topLeftCell="A5">
      <selection activeCell="G8" sqref="G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1.00390625" style="1" customWidth="1"/>
    <col min="4" max="4" width="10.7109375" style="2" customWidth="1"/>
    <col min="5" max="5" width="10.28125" style="3" customWidth="1"/>
    <col min="6" max="6" width="138.140625" style="1" customWidth="1"/>
    <col min="7" max="7" width="48.140625" style="1" customWidth="1"/>
    <col min="8" max="8" width="24.421875" style="1" customWidth="1"/>
    <col min="9" max="9" width="24.140625" style="1" customWidth="1"/>
    <col min="10" max="10" width="16.57421875" style="1" customWidth="1"/>
    <col min="11" max="11" width="64.140625" style="0" customWidth="1"/>
    <col min="12" max="12" width="52.57421875" style="0" customWidth="1"/>
    <col min="13" max="13" width="33.140625" style="0" customWidth="1"/>
    <col min="14" max="14" width="35.00390625" style="1" customWidth="1"/>
    <col min="15" max="15" width="28.00390625" style="1" customWidth="1"/>
    <col min="16" max="16" width="17.2812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21.00390625" style="0" customWidth="1"/>
    <col min="21" max="21" width="11.57421875" style="0" hidden="1" customWidth="1"/>
    <col min="22" max="22" width="36.28125" style="4" customWidth="1"/>
  </cols>
  <sheetData>
    <row r="1" spans="2:7" ht="42.6" customHeight="1">
      <c r="B1" s="79" t="s">
        <v>33</v>
      </c>
      <c r="C1" s="79"/>
      <c r="D1" s="79"/>
      <c r="E1" s="79"/>
      <c r="G1" s="40"/>
    </row>
    <row r="2" spans="3:22" ht="42" customHeight="1">
      <c r="C2"/>
      <c r="D2" s="11"/>
      <c r="E2" s="5"/>
      <c r="F2" s="6"/>
      <c r="G2" s="80"/>
      <c r="H2" s="80"/>
      <c r="I2" s="80"/>
      <c r="J2" s="80"/>
      <c r="K2" s="80"/>
      <c r="L2" s="80"/>
      <c r="M2" s="80"/>
      <c r="N2" s="80"/>
      <c r="O2" s="6"/>
      <c r="P2" s="6"/>
      <c r="Q2" s="6"/>
      <c r="R2" s="6"/>
      <c r="T2" s="8"/>
      <c r="U2" s="9"/>
      <c r="V2" s="10"/>
    </row>
    <row r="3" spans="2:20" ht="42" customHeight="1">
      <c r="B3" s="14"/>
      <c r="C3" s="12" t="s">
        <v>0</v>
      </c>
      <c r="D3" s="13"/>
      <c r="E3" s="13"/>
      <c r="F3" s="13"/>
      <c r="G3" s="80"/>
      <c r="H3" s="80"/>
      <c r="I3" s="80"/>
      <c r="J3" s="80"/>
      <c r="K3" s="80"/>
      <c r="L3" s="80"/>
      <c r="M3" s="80"/>
      <c r="N3" s="80"/>
      <c r="O3" s="35"/>
      <c r="P3" s="35"/>
      <c r="Q3" s="35"/>
      <c r="R3" s="35"/>
      <c r="T3" s="8"/>
    </row>
    <row r="4" spans="2:20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8"/>
      <c r="N4" s="6"/>
      <c r="O4" s="6"/>
      <c r="P4" s="6"/>
      <c r="Q4" s="8"/>
      <c r="R4" s="8"/>
      <c r="T4" s="8"/>
    </row>
    <row r="5" spans="2:22" ht="34.5" customHeight="1" thickBot="1">
      <c r="B5" s="17"/>
      <c r="C5" s="18"/>
      <c r="D5" s="19"/>
      <c r="E5" s="19"/>
      <c r="F5" s="6"/>
      <c r="G5" s="38" t="s">
        <v>2</v>
      </c>
      <c r="H5" s="38" t="s">
        <v>2</v>
      </c>
      <c r="I5" s="6"/>
      <c r="J5" s="6"/>
      <c r="N5" s="6"/>
      <c r="O5" s="21"/>
      <c r="P5" s="21"/>
      <c r="R5" s="20" t="s">
        <v>2</v>
      </c>
      <c r="V5" s="7"/>
    </row>
    <row r="6" spans="2:22" ht="67.15" customHeight="1" thickBot="1" thickTop="1">
      <c r="B6" s="22" t="s">
        <v>3</v>
      </c>
      <c r="C6" s="23" t="s">
        <v>34</v>
      </c>
      <c r="D6" s="23" t="s">
        <v>4</v>
      </c>
      <c r="E6" s="23" t="s">
        <v>13</v>
      </c>
      <c r="F6" s="23" t="s">
        <v>14</v>
      </c>
      <c r="G6" s="39" t="s">
        <v>5</v>
      </c>
      <c r="H6" s="39" t="s">
        <v>25</v>
      </c>
      <c r="I6" s="34" t="s">
        <v>15</v>
      </c>
      <c r="J6" s="34" t="s">
        <v>16</v>
      </c>
      <c r="K6" s="23" t="s">
        <v>30</v>
      </c>
      <c r="L6" s="34" t="s">
        <v>17</v>
      </c>
      <c r="M6" s="36" t="s">
        <v>18</v>
      </c>
      <c r="N6" s="34" t="s">
        <v>19</v>
      </c>
      <c r="O6" s="41" t="s">
        <v>26</v>
      </c>
      <c r="P6" s="34" t="s">
        <v>20</v>
      </c>
      <c r="Q6" s="23" t="s">
        <v>6</v>
      </c>
      <c r="R6" s="24" t="s">
        <v>7</v>
      </c>
      <c r="S6" s="66" t="s">
        <v>8</v>
      </c>
      <c r="T6" s="66" t="s">
        <v>9</v>
      </c>
      <c r="U6" s="34" t="s">
        <v>21</v>
      </c>
      <c r="V6" s="34" t="s">
        <v>22</v>
      </c>
    </row>
    <row r="7" spans="1:22" ht="70.5" customHeight="1" thickTop="1">
      <c r="A7" s="25"/>
      <c r="B7" s="42">
        <v>1</v>
      </c>
      <c r="C7" s="62" t="s">
        <v>35</v>
      </c>
      <c r="D7" s="43">
        <v>1</v>
      </c>
      <c r="E7" s="44" t="s">
        <v>32</v>
      </c>
      <c r="F7" s="45" t="s">
        <v>57</v>
      </c>
      <c r="G7" s="111"/>
      <c r="H7" s="46" t="s">
        <v>28</v>
      </c>
      <c r="I7" s="91" t="s">
        <v>27</v>
      </c>
      <c r="J7" s="94" t="s">
        <v>29</v>
      </c>
      <c r="K7" s="105" t="s">
        <v>44</v>
      </c>
      <c r="L7" s="76" t="s">
        <v>48</v>
      </c>
      <c r="M7" s="91" t="s">
        <v>46</v>
      </c>
      <c r="N7" s="91" t="s">
        <v>47</v>
      </c>
      <c r="O7" s="97" t="s">
        <v>45</v>
      </c>
      <c r="P7" s="70">
        <v>500000</v>
      </c>
      <c r="Q7" s="100">
        <v>500000</v>
      </c>
      <c r="R7" s="112"/>
      <c r="S7" s="47">
        <f>D7*R7</f>
        <v>0</v>
      </c>
      <c r="T7" s="73" t="str">
        <f>IF(ISNUMBER(R19),IF(R19&gt;Q19,"NEVYHOVUJE","VYHOVUJE")," ")</f>
        <v>VYHOVUJE</v>
      </c>
      <c r="U7" s="67"/>
      <c r="V7" s="67" t="s">
        <v>12</v>
      </c>
    </row>
    <row r="8" spans="1:22" ht="402.75" customHeight="1">
      <c r="A8" s="25"/>
      <c r="B8" s="54">
        <v>2</v>
      </c>
      <c r="C8" s="61" t="s">
        <v>36</v>
      </c>
      <c r="D8" s="55">
        <v>1</v>
      </c>
      <c r="E8" s="56" t="s">
        <v>32</v>
      </c>
      <c r="F8" s="57" t="s">
        <v>56</v>
      </c>
      <c r="G8" s="108"/>
      <c r="H8" s="110"/>
      <c r="I8" s="92"/>
      <c r="J8" s="95"/>
      <c r="K8" s="106"/>
      <c r="L8" s="77"/>
      <c r="M8" s="103"/>
      <c r="N8" s="103"/>
      <c r="O8" s="98"/>
      <c r="P8" s="71"/>
      <c r="Q8" s="101"/>
      <c r="R8" s="113"/>
      <c r="S8" s="59">
        <f>D8*R8</f>
        <v>0</v>
      </c>
      <c r="T8" s="74"/>
      <c r="U8" s="68"/>
      <c r="V8" s="68"/>
    </row>
    <row r="9" spans="1:22" ht="192" customHeight="1">
      <c r="A9" s="25"/>
      <c r="B9" s="54">
        <v>3</v>
      </c>
      <c r="C9" s="63" t="s">
        <v>49</v>
      </c>
      <c r="D9" s="55">
        <v>2</v>
      </c>
      <c r="E9" s="56" t="s">
        <v>32</v>
      </c>
      <c r="F9" s="57" t="s">
        <v>50</v>
      </c>
      <c r="G9" s="108"/>
      <c r="H9" s="110"/>
      <c r="I9" s="92"/>
      <c r="J9" s="95"/>
      <c r="K9" s="106"/>
      <c r="L9" s="77"/>
      <c r="M9" s="103"/>
      <c r="N9" s="103"/>
      <c r="O9" s="98"/>
      <c r="P9" s="71"/>
      <c r="Q9" s="101"/>
      <c r="R9" s="113"/>
      <c r="S9" s="59">
        <f>D9*R9</f>
        <v>0</v>
      </c>
      <c r="T9" s="74"/>
      <c r="U9" s="68"/>
      <c r="V9" s="68"/>
    </row>
    <row r="10" spans="1:22" ht="236.25" customHeight="1">
      <c r="A10" s="25"/>
      <c r="B10" s="54">
        <v>4</v>
      </c>
      <c r="C10" s="61" t="s">
        <v>37</v>
      </c>
      <c r="D10" s="55">
        <v>1</v>
      </c>
      <c r="E10" s="56" t="s">
        <v>32</v>
      </c>
      <c r="F10" s="57" t="s">
        <v>51</v>
      </c>
      <c r="G10" s="108"/>
      <c r="H10" s="58" t="s">
        <v>28</v>
      </c>
      <c r="I10" s="92"/>
      <c r="J10" s="95"/>
      <c r="K10" s="106"/>
      <c r="L10" s="77"/>
      <c r="M10" s="103"/>
      <c r="N10" s="103"/>
      <c r="O10" s="98"/>
      <c r="P10" s="71"/>
      <c r="Q10" s="101"/>
      <c r="R10" s="113"/>
      <c r="S10" s="59">
        <f>D10*R10</f>
        <v>0</v>
      </c>
      <c r="T10" s="74"/>
      <c r="U10" s="68"/>
      <c r="V10" s="68"/>
    </row>
    <row r="11" spans="1:22" ht="190.5" customHeight="1">
      <c r="A11" s="25"/>
      <c r="B11" s="54">
        <v>5</v>
      </c>
      <c r="C11" s="61" t="s">
        <v>38</v>
      </c>
      <c r="D11" s="55">
        <v>1</v>
      </c>
      <c r="E11" s="56" t="s">
        <v>39</v>
      </c>
      <c r="F11" s="57" t="s">
        <v>59</v>
      </c>
      <c r="G11" s="108"/>
      <c r="H11" s="58" t="s">
        <v>28</v>
      </c>
      <c r="I11" s="92"/>
      <c r="J11" s="95"/>
      <c r="K11" s="106"/>
      <c r="L11" s="77"/>
      <c r="M11" s="103"/>
      <c r="N11" s="103"/>
      <c r="O11" s="98"/>
      <c r="P11" s="71"/>
      <c r="Q11" s="101"/>
      <c r="R11" s="113"/>
      <c r="S11" s="59">
        <f>D11*R11</f>
        <v>0</v>
      </c>
      <c r="T11" s="74"/>
      <c r="U11" s="68"/>
      <c r="V11" s="68"/>
    </row>
    <row r="12" spans="1:22" ht="228" customHeight="1">
      <c r="A12" s="25"/>
      <c r="B12" s="54">
        <v>6</v>
      </c>
      <c r="C12" s="63" t="s">
        <v>52</v>
      </c>
      <c r="D12" s="55">
        <v>1</v>
      </c>
      <c r="E12" s="56" t="s">
        <v>32</v>
      </c>
      <c r="F12" s="57" t="s">
        <v>58</v>
      </c>
      <c r="G12" s="108"/>
      <c r="H12" s="110"/>
      <c r="I12" s="92"/>
      <c r="J12" s="95"/>
      <c r="K12" s="106"/>
      <c r="L12" s="77"/>
      <c r="M12" s="103"/>
      <c r="N12" s="103"/>
      <c r="O12" s="98"/>
      <c r="P12" s="71"/>
      <c r="Q12" s="101"/>
      <c r="R12" s="113"/>
      <c r="S12" s="59">
        <f>D12*R12</f>
        <v>0</v>
      </c>
      <c r="T12" s="74"/>
      <c r="U12" s="68"/>
      <c r="V12" s="68"/>
    </row>
    <row r="13" spans="1:22" ht="230.25" customHeight="1">
      <c r="A13" s="25"/>
      <c r="B13" s="54">
        <v>7</v>
      </c>
      <c r="C13" s="61" t="s">
        <v>40</v>
      </c>
      <c r="D13" s="55">
        <v>1</v>
      </c>
      <c r="E13" s="56" t="s">
        <v>32</v>
      </c>
      <c r="F13" s="57" t="s">
        <v>55</v>
      </c>
      <c r="G13" s="108"/>
      <c r="H13" s="58" t="s">
        <v>28</v>
      </c>
      <c r="I13" s="92"/>
      <c r="J13" s="95"/>
      <c r="K13" s="106"/>
      <c r="L13" s="77"/>
      <c r="M13" s="103"/>
      <c r="N13" s="103"/>
      <c r="O13" s="98"/>
      <c r="P13" s="71"/>
      <c r="Q13" s="101"/>
      <c r="R13" s="113"/>
      <c r="S13" s="59">
        <f>D13*R13</f>
        <v>0</v>
      </c>
      <c r="T13" s="74"/>
      <c r="U13" s="68"/>
      <c r="V13" s="68"/>
    </row>
    <row r="14" spans="1:22" ht="181.5" customHeight="1">
      <c r="A14" s="25"/>
      <c r="B14" s="54">
        <v>8</v>
      </c>
      <c r="C14" s="64" t="s">
        <v>41</v>
      </c>
      <c r="D14" s="55">
        <v>1</v>
      </c>
      <c r="E14" s="56" t="s">
        <v>32</v>
      </c>
      <c r="F14" s="57" t="s">
        <v>60</v>
      </c>
      <c r="G14" s="108"/>
      <c r="H14" s="58" t="s">
        <v>28</v>
      </c>
      <c r="I14" s="92"/>
      <c r="J14" s="95"/>
      <c r="K14" s="106"/>
      <c r="L14" s="77"/>
      <c r="M14" s="103"/>
      <c r="N14" s="103"/>
      <c r="O14" s="98"/>
      <c r="P14" s="71"/>
      <c r="Q14" s="101"/>
      <c r="R14" s="113"/>
      <c r="S14" s="59">
        <f>D14*R14</f>
        <v>0</v>
      </c>
      <c r="T14" s="74"/>
      <c r="U14" s="68"/>
      <c r="V14" s="68"/>
    </row>
    <row r="15" spans="1:22" ht="159.75" customHeight="1">
      <c r="A15" s="25"/>
      <c r="B15" s="54">
        <v>9</v>
      </c>
      <c r="C15" s="61" t="s">
        <v>42</v>
      </c>
      <c r="D15" s="55">
        <v>1</v>
      </c>
      <c r="E15" s="56" t="s">
        <v>32</v>
      </c>
      <c r="F15" s="57" t="s">
        <v>53</v>
      </c>
      <c r="G15" s="108"/>
      <c r="H15" s="58" t="s">
        <v>28</v>
      </c>
      <c r="I15" s="92"/>
      <c r="J15" s="95"/>
      <c r="K15" s="106"/>
      <c r="L15" s="77"/>
      <c r="M15" s="103"/>
      <c r="N15" s="103"/>
      <c r="O15" s="98"/>
      <c r="P15" s="71"/>
      <c r="Q15" s="101"/>
      <c r="R15" s="113"/>
      <c r="S15" s="59">
        <f>D15*R15</f>
        <v>0</v>
      </c>
      <c r="T15" s="74"/>
      <c r="U15" s="68"/>
      <c r="V15" s="68"/>
    </row>
    <row r="16" spans="1:22" ht="125.25" customHeight="1" thickBot="1">
      <c r="A16" s="25"/>
      <c r="B16" s="48">
        <v>10</v>
      </c>
      <c r="C16" s="60" t="s">
        <v>43</v>
      </c>
      <c r="D16" s="49">
        <v>1</v>
      </c>
      <c r="E16" s="50" t="s">
        <v>39</v>
      </c>
      <c r="F16" s="51" t="s">
        <v>54</v>
      </c>
      <c r="G16" s="109"/>
      <c r="H16" s="52" t="s">
        <v>28</v>
      </c>
      <c r="I16" s="93"/>
      <c r="J16" s="96"/>
      <c r="K16" s="107"/>
      <c r="L16" s="78"/>
      <c r="M16" s="104"/>
      <c r="N16" s="104"/>
      <c r="O16" s="99"/>
      <c r="P16" s="72"/>
      <c r="Q16" s="102"/>
      <c r="R16" s="114"/>
      <c r="S16" s="53">
        <f>D16*R16</f>
        <v>0</v>
      </c>
      <c r="T16" s="75"/>
      <c r="U16" s="69"/>
      <c r="V16" s="69"/>
    </row>
    <row r="17" spans="3:19" ht="13.5" customHeight="1" thickBot="1" thickTop="1">
      <c r="C17"/>
      <c r="D17"/>
      <c r="E17"/>
      <c r="F17"/>
      <c r="G17"/>
      <c r="H17"/>
      <c r="I17"/>
      <c r="J17"/>
      <c r="N17"/>
      <c r="O17"/>
      <c r="P17"/>
      <c r="S17" s="37"/>
    </row>
    <row r="18" spans="2:22" ht="49.5" customHeight="1" thickBot="1" thickTop="1">
      <c r="B18" s="86" t="s">
        <v>24</v>
      </c>
      <c r="C18" s="87"/>
      <c r="D18" s="87"/>
      <c r="E18" s="87"/>
      <c r="F18" s="87"/>
      <c r="G18" s="87"/>
      <c r="H18" s="65"/>
      <c r="I18" s="26"/>
      <c r="J18" s="26"/>
      <c r="K18" s="26"/>
      <c r="L18" s="27"/>
      <c r="M18" s="7"/>
      <c r="N18" s="7"/>
      <c r="O18" s="28"/>
      <c r="P18" s="28"/>
      <c r="Q18" s="29" t="s">
        <v>10</v>
      </c>
      <c r="R18" s="88" t="s">
        <v>11</v>
      </c>
      <c r="S18" s="89"/>
      <c r="T18" s="90"/>
      <c r="U18" s="21"/>
      <c r="V18" s="30"/>
    </row>
    <row r="19" spans="2:20" ht="53.25" customHeight="1" thickBot="1" thickTop="1">
      <c r="B19" s="85" t="s">
        <v>23</v>
      </c>
      <c r="C19" s="85"/>
      <c r="D19" s="85"/>
      <c r="E19" s="85"/>
      <c r="F19" s="85"/>
      <c r="G19" s="85"/>
      <c r="H19" s="85"/>
      <c r="I19" s="31"/>
      <c r="L19" s="11"/>
      <c r="M19" s="11"/>
      <c r="N19" s="11"/>
      <c r="O19" s="32"/>
      <c r="P19" s="32"/>
      <c r="Q19" s="33">
        <f>SUM(P7:P16)</f>
        <v>500000</v>
      </c>
      <c r="R19" s="81">
        <f>SUM(S7:S16)</f>
        <v>0</v>
      </c>
      <c r="S19" s="82"/>
      <c r="T19" s="83"/>
    </row>
    <row r="20" spans="2:6" ht="15.75" thickTop="1">
      <c r="B20" s="84" t="s">
        <v>31</v>
      </c>
      <c r="C20" s="84"/>
      <c r="D20" s="84"/>
      <c r="E20" s="84"/>
      <c r="F20" s="84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 algorithmName="SHA-512" hashValue="vv8izcMpGO/c9bi0eA/fzsPyAQDfOgrTEdStdDGheBR5f3ypxTj/HUF8KPBiywlB5hm3Yl5AKIHK99c9nN5sRw==" saltValue="4vuu0UeTEKYy/A6DxxGv5A==" spinCount="100000" sheet="1" objects="1" scenarios="1"/>
  <mergeCells count="19">
    <mergeCell ref="L7:L16"/>
    <mergeCell ref="B1:E1"/>
    <mergeCell ref="G2:N3"/>
    <mergeCell ref="R19:T19"/>
    <mergeCell ref="B20:F20"/>
    <mergeCell ref="B19:H19"/>
    <mergeCell ref="B18:G18"/>
    <mergeCell ref="R18:T18"/>
    <mergeCell ref="I7:I16"/>
    <mergeCell ref="J7:J16"/>
    <mergeCell ref="K7:K16"/>
    <mergeCell ref="O7:O16"/>
    <mergeCell ref="Q7:Q16"/>
    <mergeCell ref="M7:M16"/>
    <mergeCell ref="N7:N16"/>
    <mergeCell ref="U7:U16"/>
    <mergeCell ref="V7:V16"/>
    <mergeCell ref="P7:P16"/>
    <mergeCell ref="T7:T16"/>
  </mergeCells>
  <conditionalFormatting sqref="D7:D16">
    <cfRule type="containsBlanks" priority="3" dxfId="6">
      <formula>LEN(TRIM(D7))=0</formula>
    </cfRule>
  </conditionalFormatting>
  <conditionalFormatting sqref="G7:H16 R7:R16">
    <cfRule type="notContainsBlanks" priority="43" dxfId="5">
      <formula>LEN(TRIM(G7))&gt;0</formula>
    </cfRule>
    <cfRule type="notContainsBlanks" priority="44" dxfId="4">
      <formula>LEN(TRIM(G7))&gt;0</formula>
    </cfRule>
    <cfRule type="containsBlanks" priority="46" dxfId="3">
      <formula>LEN(TRIM(G7))=0</formula>
    </cfRule>
  </conditionalFormatting>
  <conditionalFormatting sqref="G7:H16">
    <cfRule type="notContainsBlanks" priority="42" dxfId="2">
      <formula>LEN(TRIM(G7))&gt;0</formula>
    </cfRule>
  </conditionalFormatting>
  <conditionalFormatting sqref="T7">
    <cfRule type="cellIs" priority="1" dxfId="1" operator="equal">
      <formula>"NEVYHOVUJE"</formula>
    </cfRule>
    <cfRule type="cellIs" priority="2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6">
      <formula1>"ks,bal,sada,"</formula1>
    </dataValidation>
    <dataValidation type="list" allowBlank="1" showInputMessage="1" showErrorMessage="1" sqref="V7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2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2024-02-14T10:50:12Z</cp:lastPrinted>
  <dcterms:created xsi:type="dcterms:W3CDTF">2014-03-05T12:43:32Z</dcterms:created>
  <dcterms:modified xsi:type="dcterms:W3CDTF">2024-02-28T08:55:18Z</dcterms:modified>
  <cp:category/>
  <cp:version/>
  <cp:contentType/>
  <cp:contentStatus/>
  <cp:revision>1</cp:revision>
</cp:coreProperties>
</file>