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<sst xmlns="http://schemas.openxmlformats.org/spreadsheetml/2006/main" count="48" uniqueCount="44">
  <si>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</si>
  <si>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</si>
  <si>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</si>
  <si>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</si>
  <si>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</si>
  <si>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</si>
  <si>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</si>
  <si>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</si>
  <si>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</si>
  <si>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</si>
  <si>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</si>
  <si>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</si>
  <si>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</si>
  <si>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</si>
  <si>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</si>
  <si>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</si>
  <si>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</si>
  <si>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</si>
  <si>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</si>
  <si>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</si>
  <si>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</si>
  <si>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</si>
  <si>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</si>
  <si>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</si>
  <si>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</si>
  <si>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</si>
  <si>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</si>
  <si>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</si>
  <si>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</si>
  <si>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</si>
  <si>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</si>
  <si>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Výpočetní node se 6TB paměti pro náročné výpočty</t>
  </si>
  <si>
    <t>Společná faktura</t>
  </si>
  <si>
    <t xml:space="preserve">Záruka na zboží min. 36 měsíců, servis NBD on site.
- reakce na nahlášený problém do druhého pracovního dne
- podpora na telefonu (hot-line) 24/7 </t>
  </si>
  <si>
    <t>Bc. Martin Šafránek,
Tel.: 602 779 591</t>
  </si>
  <si>
    <t>Teslova 9, 
301 00 Plzeň 
Nové technologie – výzkumné centrum - budova F
(serverovna v budově F se nachází v 1. NP s přístupem v rovině bez schodů a jiných překážek</t>
  </si>
  <si>
    <t>90 dní</t>
  </si>
  <si>
    <t xml:space="preserve">Příloha č. 2 Kupní smlouvy - technická specifikace
Výpočetní technika (III.) 027 - 2024 </t>
  </si>
  <si>
    <t xml:space="preserve">Front end server s datovým úložištěm </t>
  </si>
  <si>
    <t>Zakoupeno z projektu OP JAK 
Název projektu: MEBioSys - Strojní inženýrství biologických a bioinspirovaných systémů
Číslo projektu: CZ.02.01.01/00/22_008/0004634</t>
  </si>
  <si>
    <t>Záruka na zboží min. 36 měsíců, servis NBD on site.
- reakce na nahlášený problém do druhého pracovního dne
- podpora na telefonu (hot-line) 24/7</t>
  </si>
  <si>
    <r>
      <rPr>
        <b/>
        <sz val="11"/>
        <color theme="1"/>
        <rFont val="Calibri"/>
        <family val="2"/>
        <scheme val="minor"/>
      </rPr>
      <t>Předmětem dodávky jsou výpočetní uzly se 6TB paměti pro náročné výpočty, které budou umístěný v serverovně budovy F.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Šasi stroje:</t>
    </r>
    <r>
      <rPr>
        <sz val="11"/>
        <color theme="1"/>
        <rFont val="Calibri"/>
        <family val="2"/>
        <scheme val="minor"/>
      </rPr>
      <t xml:space="preserve">
- Rackmount provedení do standardního racku o šířce 19" 
- Výška šasi 2U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- vzdálená správa s podporou standartu IPMI 2.0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- 4 x processor architektury x86_64 (amd64), každý processor min. 16 jader, 32 vláken, min. základní frekvence procesoru 2,9 GHz, min. Turbo frekvence procesoru 4 GHz, Cache min. 45 MB, TDP max. 270 W
- Operační paměť typu DDR5 minimálně 6 TB  s podporou ECC, min. frekvence 4800MHz
</t>
    </r>
    <r>
      <rPr>
        <b/>
        <sz val="11"/>
        <color theme="1"/>
        <rFont val="Calibri"/>
        <family val="2"/>
        <scheme val="minor"/>
      </rPr>
      <t>Disky:</t>
    </r>
    <r>
      <rPr>
        <sz val="11"/>
        <color theme="1"/>
        <rFont val="Calibri"/>
        <family val="2"/>
        <scheme val="minor"/>
      </rPr>
      <t xml:space="preserve">
2 x SSD disk o kapacitě minimálně  1.92 TB typu NVMe PCIe gen4,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
- 2x 10 Gbit Ethernet + 4 x 10G SFP+ modul + 2 x optický patch min. 10m kompatibilni s  Cisco catalyst 4500x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- 2x IB karta standartu NDR-400/400GbE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</si>
  <si>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color theme="1"/>
        <rFont val="Calibri"/>
        <family val="2"/>
        <scheme val="minor"/>
      </rPr>
      <t>Předmětem dodávky je front end server s datovým úložištěm, který bude umístěný v serverovně budovy F.</t>
    </r>
    <r>
      <rPr>
        <sz val="11"/>
        <color theme="1"/>
        <rFont val="Calibri"/>
        <family val="2"/>
        <scheme val="minor"/>
      </rPr>
      <t xml:space="preserve">
- Rackmount provedení do standardního racku o šířce 19"
- Výška šasi max. 6U (Server s datovym polem)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- 1 x processor architektury x86_64 (amd64), výkon  každého procesoru v Passmark CPU více než 57000 bodů (platné ke dni 1.1.2024), processor minimálně 32 jader, 64 vláken.
- Operační paměť typu DDR5 minimálně 512 GB  s podporou ECC
</t>
    </r>
    <r>
      <rPr>
        <b/>
        <sz val="11"/>
        <color theme="1"/>
        <rFont val="Calibri"/>
        <family val="2"/>
        <scheme val="minor"/>
      </rPr>
      <t>Disky na OS:</t>
    </r>
    <r>
      <rPr>
        <sz val="11"/>
        <color theme="1"/>
        <rFont val="Calibri"/>
        <family val="2"/>
        <scheme val="minor"/>
      </rPr>
      <t xml:space="preserve">
2 x SSD disk o kapacitě minimálně  1.92 TB typu NVMe PCIe gen4 nebo SATA3 6Gbps,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Diskové pole Data:</t>
    </r>
    <r>
      <rPr>
        <sz val="11"/>
        <color theme="1"/>
        <rFont val="Calibri"/>
        <family val="2"/>
        <scheme val="minor"/>
      </rPr>
      <t xml:space="preserve">
60 x disk o kapacitě minimálně  20TB typu SATA3, Pro provoz v datových centrech 24/7
</t>
    </r>
    <r>
      <rPr>
        <b/>
        <sz val="11"/>
        <color theme="1"/>
        <rFont val="Calibri"/>
        <family val="2"/>
        <scheme val="minor"/>
      </rPr>
      <t>Redundantni radič:</t>
    </r>
    <r>
      <rPr>
        <sz val="11"/>
        <color theme="1"/>
        <rFont val="Calibri"/>
        <family val="2"/>
        <scheme val="minor"/>
      </rPr>
      <t xml:space="preserve">
2 x HBA SAS3/NVMe HBA(JBOD)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
- 2 x 10GbE + 4 x 10G SFP+ modul + 2 x optický patch min. 10m kompatibilni s  Cisco catalyst 4500x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- 2 x InfiniBand IB-NDR400/400GbE
Součástí dodávky je doprava na určené místo dodání.
Záruka je min. 36 měsíců, servis NBD on site, reakce na nahlášený problém do druhého pracovního dne a podpora na telefonu (hot-line) 24/7.</t>
    </r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</si>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</sst>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46" zoomScaleNormal="46" workbookViewId="0" topLeftCell="A1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56.71093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64.140625" style="0" customWidth="1"/>
    <col min="12" max="12" width="47.421875" style="0" customWidth="1"/>
    <col min="13" max="13" width="25.71093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8.7109375" style="5" customWidth="1"/>
  </cols>
  <sheetData>
    <row r="1" spans="2:22" ht="40.9" customHeight="1">
      <c r="B1" s="81" t="s">
        <v>37</v>
      </c>
      <c r="C1" s="82"/>
      <c r="D1" s="82"/>
      <c r="E1"/>
      <c r="G1" s="41"/>
      <c r="V1"/>
    </row>
    <row r="2" spans="3:22" ht="18" customHeight="1">
      <c r="C2"/>
      <c r="D2" s="9"/>
      <c r="E2" s="10"/>
      <c r="G2" s="85"/>
      <c r="H2" s="86"/>
      <c r="I2" s="86"/>
      <c r="J2" s="86"/>
      <c r="K2" s="86"/>
      <c r="L2" s="86"/>
      <c r="M2" s="86"/>
      <c r="N2" s="8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7"/>
      <c r="E3" s="67"/>
      <c r="F3" s="67"/>
      <c r="G3" s="86"/>
      <c r="H3" s="86"/>
      <c r="I3" s="86"/>
      <c r="J3" s="86"/>
      <c r="K3" s="86"/>
      <c r="L3" s="86"/>
      <c r="M3" s="86"/>
      <c r="N3" s="8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7"/>
      <c r="E4" s="67"/>
      <c r="F4" s="67"/>
      <c r="G4" s="67"/>
      <c r="H4" s="6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3" t="s">
        <v>2</v>
      </c>
      <c r="H5" s="8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30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66" t="s">
        <v>7</v>
      </c>
      <c r="T6" s="66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42">
        <v>1</v>
      </c>
      <c r="C7" s="43" t="s">
        <v>31</v>
      </c>
      <c r="D7" s="44">
        <v>3</v>
      </c>
      <c r="E7" s="45" t="s">
        <v>26</v>
      </c>
      <c r="F7" s="62" t="s">
        <v>41</v>
      </c>
      <c r="G7" s="94"/>
      <c r="H7" s="64" t="s">
        <v>43</v>
      </c>
      <c r="I7" s="87" t="s">
        <v>32</v>
      </c>
      <c r="J7" s="89" t="s">
        <v>29</v>
      </c>
      <c r="K7" s="91" t="s">
        <v>39</v>
      </c>
      <c r="L7" s="46" t="s">
        <v>40</v>
      </c>
      <c r="M7" s="92" t="s">
        <v>34</v>
      </c>
      <c r="N7" s="92" t="s">
        <v>35</v>
      </c>
      <c r="O7" s="47" t="s">
        <v>36</v>
      </c>
      <c r="P7" s="48">
        <f>D7*Q7</f>
        <v>3723000</v>
      </c>
      <c r="Q7" s="49">
        <v>1241000</v>
      </c>
      <c r="R7" s="96"/>
      <c r="S7" s="50">
        <f>D7*R7</f>
        <v>0</v>
      </c>
      <c r="T7" s="51" t="str">
        <f aca="true" t="shared" si="0" ref="T7">IF(ISNUMBER(R7),IF(R7&gt;Q7,"NEVYHOVUJE","VYHOVUJE")," ")</f>
        <v xml:space="preserve"> </v>
      </c>
      <c r="U7" s="77"/>
      <c r="V7" s="79" t="s">
        <v>11</v>
      </c>
    </row>
    <row r="8" spans="1:22" ht="409.5" customHeight="1" thickBot="1">
      <c r="A8" s="20"/>
      <c r="B8" s="52">
        <v>2</v>
      </c>
      <c r="C8" s="53" t="s">
        <v>38</v>
      </c>
      <c r="D8" s="54">
        <v>1</v>
      </c>
      <c r="E8" s="55" t="s">
        <v>26</v>
      </c>
      <c r="F8" s="63" t="s">
        <v>42</v>
      </c>
      <c r="G8" s="95"/>
      <c r="H8" s="65" t="s">
        <v>43</v>
      </c>
      <c r="I8" s="88"/>
      <c r="J8" s="90"/>
      <c r="K8" s="88"/>
      <c r="L8" s="56" t="s">
        <v>33</v>
      </c>
      <c r="M8" s="93"/>
      <c r="N8" s="93"/>
      <c r="O8" s="57" t="s">
        <v>36</v>
      </c>
      <c r="P8" s="58">
        <f>D8*Q8</f>
        <v>1041000</v>
      </c>
      <c r="Q8" s="59">
        <v>1041000</v>
      </c>
      <c r="R8" s="97"/>
      <c r="S8" s="60">
        <f>D8*R8</f>
        <v>0</v>
      </c>
      <c r="T8" s="61" t="str">
        <f aca="true" t="shared" si="1" ref="T8">IF(ISNUMBER(R8),IF(R8&gt;Q8,"NEVYHOVUJE","VYHOVUJE")," ")</f>
        <v xml:space="preserve"> </v>
      </c>
      <c r="U8" s="78"/>
      <c r="V8" s="80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5" t="s">
        <v>25</v>
      </c>
      <c r="C10" s="75"/>
      <c r="D10" s="75"/>
      <c r="E10" s="75"/>
      <c r="F10" s="75"/>
      <c r="G10" s="75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72" t="s">
        <v>10</v>
      </c>
      <c r="S10" s="73"/>
      <c r="T10" s="74"/>
      <c r="U10" s="24"/>
      <c r="V10" s="25"/>
    </row>
    <row r="11" spans="2:20" ht="50.45" customHeight="1" thickBot="1" thickTop="1">
      <c r="B11" s="76"/>
      <c r="C11" s="76"/>
      <c r="D11" s="76"/>
      <c r="E11" s="76"/>
      <c r="F11" s="76"/>
      <c r="G11" s="76"/>
      <c r="H11" s="76"/>
      <c r="I11" s="26"/>
      <c r="L11" s="9"/>
      <c r="M11" s="9"/>
      <c r="N11" s="9"/>
      <c r="O11" s="27"/>
      <c r="P11" s="27"/>
      <c r="Q11" s="28">
        <f>SUM(P7:P8)</f>
        <v>4764000</v>
      </c>
      <c r="R11" s="69">
        <f>SUM(S7:S8)</f>
        <v>0</v>
      </c>
      <c r="S11" s="70"/>
      <c r="T11" s="71"/>
    </row>
    <row r="12" spans="2:19" ht="15.75" thickTop="1">
      <c r="B12" s="68" t="s">
        <v>28</v>
      </c>
      <c r="C12" s="68"/>
      <c r="D12" s="68"/>
      <c r="E12" s="68"/>
      <c r="F12" s="68"/>
      <c r="G12" s="68"/>
      <c r="H12" s="67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7"/>
      <c r="H13" s="67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7"/>
      <c r="H14" s="67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7"/>
      <c r="H15" s="67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7"/>
      <c r="H16" s="67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7"/>
      <c r="H18" s="6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7"/>
      <c r="H19" s="6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7"/>
      <c r="H20" s="6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7"/>
      <c r="H21" s="6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7"/>
      <c r="H22" s="6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7"/>
      <c r="H23" s="6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7"/>
      <c r="H24" s="6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7"/>
      <c r="H25" s="6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7"/>
      <c r="H26" s="6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7"/>
      <c r="H27" s="6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7"/>
      <c r="H28" s="6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7"/>
      <c r="H29" s="6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7"/>
      <c r="H30" s="6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7"/>
      <c r="H31" s="6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7"/>
      <c r="H32" s="6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7"/>
      <c r="H33" s="6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7"/>
      <c r="H34" s="6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7"/>
      <c r="H35" s="6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7"/>
      <c r="H36" s="6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7"/>
      <c r="H37" s="6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7"/>
      <c r="H38" s="6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7"/>
      <c r="H39" s="6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7"/>
      <c r="H40" s="6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7"/>
      <c r="H41" s="6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7"/>
      <c r="H42" s="6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7"/>
      <c r="H43" s="6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7"/>
      <c r="H44" s="6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7"/>
      <c r="H45" s="6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7"/>
      <c r="H46" s="6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7"/>
      <c r="H47" s="6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7"/>
      <c r="H48" s="6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7"/>
      <c r="H49" s="6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7"/>
      <c r="H50" s="6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7"/>
      <c r="H51" s="6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7"/>
      <c r="H52" s="6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7"/>
      <c r="H53" s="6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7"/>
      <c r="H54" s="6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7"/>
      <c r="H55" s="6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7"/>
      <c r="H56" s="6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7"/>
      <c r="H57" s="6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7"/>
      <c r="H58" s="6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7"/>
      <c r="H59" s="6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7"/>
      <c r="H60" s="6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7"/>
      <c r="H61" s="6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7"/>
      <c r="H62" s="6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7"/>
      <c r="H63" s="6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7"/>
      <c r="H64" s="6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7"/>
      <c r="H65" s="6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7"/>
      <c r="H66" s="6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7"/>
      <c r="H67" s="6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7"/>
      <c r="H68" s="6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7"/>
      <c r="H69" s="6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7"/>
      <c r="H70" s="6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7"/>
      <c r="H71" s="6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7"/>
      <c r="H72" s="6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7"/>
      <c r="H73" s="6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7"/>
      <c r="H74" s="6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7"/>
      <c r="H75" s="6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7"/>
      <c r="H76" s="6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7"/>
      <c r="H77" s="6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7"/>
      <c r="H78" s="6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7"/>
      <c r="H79" s="6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7"/>
      <c r="H80" s="6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7"/>
      <c r="H81" s="6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7"/>
      <c r="H82" s="6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7"/>
      <c r="H83" s="6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7"/>
      <c r="H84" s="6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7"/>
      <c r="H85" s="6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7"/>
      <c r="H86" s="6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7"/>
      <c r="H87" s="6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7"/>
      <c r="H88" s="6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7"/>
      <c r="H89" s="6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7"/>
      <c r="H90" s="6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7"/>
      <c r="H91" s="6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7"/>
      <c r="H92" s="6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7"/>
      <c r="H93" s="6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7"/>
      <c r="H94" s="6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7"/>
      <c r="H95" s="6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7"/>
      <c r="H96" s="6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7"/>
      <c r="H97" s="67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Dvae+sA4ToLv3c5SorpKMZLcKFJyDfBj82IhykV3963C39FhjsOfT5Mf8Etry8uhriI7dOyGoA4CGi5dw/M7Sw==" saltValue="+H/HiEYTo0xTbrEqTe7FAA==" spinCount="100000" sheet="1" objects="1" scenarios="1"/>
  <mergeCells count="15">
    <mergeCell ref="U7:U8"/>
    <mergeCell ref="V7:V8"/>
    <mergeCell ref="B1:D1"/>
    <mergeCell ref="G5:H5"/>
    <mergeCell ref="G2:N3"/>
    <mergeCell ref="I7:I8"/>
    <mergeCell ref="J7:J8"/>
    <mergeCell ref="K7:K8"/>
    <mergeCell ref="M7:M8"/>
    <mergeCell ref="N7:N8"/>
    <mergeCell ref="B12:G12"/>
    <mergeCell ref="R11:T11"/>
    <mergeCell ref="R10:T10"/>
    <mergeCell ref="B10:G10"/>
    <mergeCell ref="B11:H11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2024-02-07T06:17:20Z</cp:lastPrinted>
  <dcterms:created xsi:type="dcterms:W3CDTF">2014-03-05T12:43:32Z</dcterms:created>
  <dcterms:modified xsi:type="dcterms:W3CDTF">2024-02-27T06:49:53Z</dcterms:modified>
  <cp:category/>
  <cp:version/>
  <cp:contentType/>
  <cp:contentStatus/>
  <cp:revision>3</cp:revision>
</cp:coreProperties>
</file>