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840" activeTab="0"/>
  </bookViews>
  <sheets>
    <sheet name="AVT" sheetId="1" r:id="rId1"/>
  </sheets>
  <definedNames>
    <definedName name="_xlnm.Print_Area" localSheetId="0">'AVT'!$B$1:$V$14</definedName>
  </definedNames>
  <calcPr calcId="191029"/>
  <extLst/>
</workbook>
</file>

<file path=xl/sharedStrings.xml><?xml version="1.0" encoding="utf-8"?>
<sst xmlns="http://schemas.openxmlformats.org/spreadsheetml/2006/main" count="51" uniqueCount="46">
  <si>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</si>
  <si>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</si>
  <si>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</si>
  <si>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</si>
  <si>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</si>
  <si>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</si>
  <si>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</si>
  <si>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</si>
  <si>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</si>
  <si>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</si>
  <si>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</si>
  <si>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</si>
  <si>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32321200-1 - Audiovizuální přístroje</t>
  </si>
  <si>
    <t>Název</t>
  </si>
  <si>
    <t>Měrná jednotka [MJ]</t>
  </si>
  <si>
    <t>Popis</t>
  </si>
  <si>
    <t xml:space="preserve">Fakturace </t>
  </si>
  <si>
    <t xml:space="preserve">Financováno
 z projektových finančních prostředků </t>
  </si>
  <si>
    <t xml:space="preserve">Obchodní podmínky NAD RÁMEC STANDARDNÍCH 
obchodních podmínek 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</si>
  <si>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</si>
  <si>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</si>
  <si>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</si>
  <si>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</si>
  <si>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AUDIOVIZUÁLNÍ TECHNIKA</t>
  </si>
  <si>
    <t>Zadavatel požaduje, aby vybraná zařízení splňovala požadavky na certifikaci TCO Certified (viz https://tcocertified.com/product-finder/) nebo programu Energy star (viz https://www.energystar.gov/products).
* Pro elektronické displeje včetně televizorů, počítačové monitory a digitální informační displeje nutno doložit energetický štítek (příloha nabídky).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</si>
  <si>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</si>
  <si>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Odkaz na  splnění požadavku
TCO Certified / 
Energy star </t>
    </r>
    <r>
      <rPr>
        <b/>
        <sz val="11"/>
        <color rgb="FFFF0000"/>
        <rFont val="Calibri"/>
        <family val="2"/>
        <scheme val="minor"/>
      </rPr>
      <t>*</t>
    </r>
  </si>
  <si>
    <r>
      <rPr>
        <b/>
        <sz val="11"/>
        <rFont val="Calibri"/>
        <family val="2"/>
        <scheme val="minor"/>
      </rPr>
      <t>Termín dodání</t>
    </r>
    <r>
      <rPr>
        <sz val="11"/>
        <rFont val="Calibri"/>
        <family val="2"/>
        <scheme val="minor"/>
      </rPr>
      <t xml:space="preserve">
(uveden v kalend. dnech od dojití výzvy Objednatele k plnění Smlouvy)</t>
    </r>
  </si>
  <si>
    <t>ks</t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</si>
  <si>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</si>
  <si>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</si>
  <si>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Národní plán obnovy pro oblast vysokých škol pro roky 2022–2024
Registrační číslo projektu:  NPO_ZČU_MSMT-16584/2022
Specifický cíl A: Transformace formy a obsahu VŠ vzdělávání 
Specifický cíl A3: Tvorba nových profesně zaměřených studijních programů</t>
  </si>
  <si>
    <t>Mgr. Jan Krotký, Ph.D.,
Tel.: 37763 6503</t>
  </si>
  <si>
    <t xml:space="preserve">
Klatovská 51, 
301 00 Plzeň, 
Fakulta pedagogická - Katedra matematiky, fyziky a technické výchovy,
místnost KL 238</t>
  </si>
  <si>
    <t>Příloha č. 2 Kupní smlouvy - technická specifikace
Audiovizuální technika (II.) 007 - 2024</t>
  </si>
  <si>
    <t>Videokonferenční zařízení se záznamem a ozvučením pro online výuku</t>
  </si>
  <si>
    <t>Interaktivní display 98 s integrovaným PC a přípojným místem</t>
  </si>
  <si>
    <t>Interaktivní  display 86 bez PC</t>
  </si>
  <si>
    <t>Společná faktura</t>
  </si>
  <si>
    <t>Záruka na displej min. 5 let.
Včetně provedení kompletní odborné montáže a základního zaškolení.</t>
  </si>
  <si>
    <t>Záruka na displej min. 3 roky.
Včetně provedení kompletní odborné montáže a základního zaškolení.</t>
  </si>
  <si>
    <t>V případě, že se dodavatel při předání zboží na některá uvedená tel. čísla nedovolá, bude v takovém případě volat tel. 377 631 320.</t>
  </si>
  <si>
    <r>
      <rPr>
        <b/>
        <sz val="11"/>
        <rFont val="Calibri"/>
        <family val="2"/>
        <scheme val="minor"/>
      </rPr>
      <t>IP PTZ kamera</t>
    </r>
    <r>
      <rPr>
        <sz val="11"/>
        <rFont val="Calibri"/>
        <family val="2"/>
        <scheme val="minor"/>
      </rPr>
      <t xml:space="preserve"> pro záznam a streamování, rozlišení min. 5MPx, 22x optický zoom, 100% autofocus, univerzální ovládací pult pro řízení kamery, včetně držáku kamery pro montáž na zeď.
</t>
    </r>
    <r>
      <rPr>
        <b/>
        <sz val="11"/>
        <rFont val="Calibri"/>
        <family val="2"/>
        <scheme val="minor"/>
      </rPr>
      <t>Kvalitní konferenční mikrofon,</t>
    </r>
    <r>
      <rPr>
        <sz val="11"/>
        <rFont val="Calibri"/>
        <family val="2"/>
        <scheme val="minor"/>
      </rPr>
      <t xml:space="preserve"> HD zvukový výstup; připojení pomocí USB a Bluetooth (max. dosah alespoň 30 m), 3,5 mm Jack pro připojení náhlavní soupravy, kondenzátorový, všesměrové snímání, frekvence od 100 do 20000 Hz, tlačítko Mute, vhodný pro mluvené slovo.
</t>
    </r>
    <r>
      <rPr>
        <b/>
        <sz val="11"/>
        <rFont val="Calibri"/>
        <family val="2"/>
        <scheme val="minor"/>
      </rPr>
      <t>Aktivní reproduktory</t>
    </r>
    <r>
      <rPr>
        <sz val="11"/>
        <rFont val="Calibri"/>
        <family val="2"/>
        <scheme val="minor"/>
      </rPr>
      <t xml:space="preserve"> pro ozvučení místnosti, celkový výkon min. 50 W (2x 25 W), frekvenční rozsah min. 70 Hz – 20 kHz, 2pásmové, v přední časti tlačítko pro zapnutí/vypnutí reproduktoru, regulace hlasitosti, možnost jednoduchého doladění výšek a basů reprodukovaného zvuku, přepínač pro přizpůsobení akustického prostoru, ochrana proti vysokofrekvenčnímu rušení, ochrana proti přehřátí a funkce eliminující lupnutí při zapnutí reproduktorů, držáky pro montáž reproduktorů umožňujících jejich natočení pro optimální akustické naladění prostoru, dálkového ovládání reproduktorů.
</t>
    </r>
    <r>
      <rPr>
        <b/>
        <sz val="11"/>
        <rFont val="Calibri"/>
        <family val="2"/>
        <scheme val="minor"/>
      </rPr>
      <t>Přípojné místo</t>
    </r>
    <r>
      <rPr>
        <sz val="11"/>
        <rFont val="Calibri"/>
        <family val="2"/>
        <scheme val="minor"/>
      </rPr>
      <t xml:space="preserve"> určené pro zabudování do stolu, min.: 2x elektrická zásuvka 230V, 1x LAN, 2x HDMI z toho 1x HDMI z PC pro duplikaci obrazu a 1x HDMI pro připojení notebooku k displeji, 2x USB pro Připojení zařízení K PC, integrované tlačítko pro přepnutí HDMI vstupu na displeji pomocí HDMI přepínače.
</t>
    </r>
    <r>
      <rPr>
        <b/>
        <sz val="11"/>
        <rFont val="Calibri"/>
        <family val="2"/>
        <scheme val="minor"/>
      </rPr>
      <t>Multitouch dotykový displej 86"</t>
    </r>
    <r>
      <rPr>
        <sz val="11"/>
        <rFont val="Calibri"/>
        <family val="2"/>
        <scheme val="minor"/>
      </rPr>
      <t xml:space="preserve"> pro realizaci prezenční i distanční výuky, rozlišení min. UHD 4K (3840*2160), 16:9, min. 10bit </t>
    </r>
    <r>
      <rPr>
        <sz val="11"/>
        <color rgb="FFFF0000"/>
        <rFont val="Calibri"/>
        <family val="2"/>
        <scheme val="minor"/>
      </rPr>
      <t>VA</t>
    </r>
    <r>
      <rPr>
        <sz val="11"/>
        <rFont val="Calibri"/>
        <family val="2"/>
        <scheme val="minor"/>
      </rPr>
      <t xml:space="preserve">, jas min. 420 cd/m2, statický kontrast 4000:1, odezva max. 8 ms, min. 60Hz, pozorovací úhly 178°/178°. DisplayPort 1.2, min. 3x HDMI 2.0 + 3 USB-B touch, USB-A, LAN, WiFi, slot pro paměťovou kartu, sluchátkový výstup, IR smyčkové propojení, podpora bezdrátového připojení pro tablety nebo chytré telefony, možnost vzdálené správy zařízení v rámci počítačové sítě, slot pro integrované PC, integrovaný OS Android 11 nebo vyšší (z důvodu kompatilibity s aktuálními výukovými aplikacemi, které chce zadavatel využívat), VESA kompatibilní, sklo odolné proti poškrábání a proti poškození, dálkové ovládání. Záruka min. 5 let.
</t>
    </r>
    <r>
      <rPr>
        <b/>
        <sz val="11"/>
        <rFont val="Calibri"/>
        <family val="2"/>
        <scheme val="minor"/>
      </rPr>
      <t>Držák pro montáž displeje</t>
    </r>
    <r>
      <rPr>
        <sz val="11"/>
        <rFont val="Calibri"/>
        <family val="2"/>
        <scheme val="minor"/>
      </rPr>
      <t xml:space="preserve"> na zeď.
</t>
    </r>
    <r>
      <rPr>
        <b/>
        <sz val="11"/>
        <rFont val="Calibri"/>
        <family val="2"/>
        <scheme val="minor"/>
      </rPr>
      <t xml:space="preserve">Slot-in integrované PC </t>
    </r>
    <r>
      <rPr>
        <sz val="11"/>
        <rFont val="Calibri"/>
        <family val="2"/>
        <scheme val="minor"/>
      </rPr>
      <t xml:space="preserve">pro záznam a streamování, min. 12jádrový procesor s výkonem min. 17 000 bodů v www.cpubenchmark.net/ (k 29.11.2023), integrovanou grafickou kartou, min. 16 GB RAM, min. 1 TB SSD, Wi-Fi, Bluetooth, LAN (RJ-45), min. 5x USB z toho alespoň 2x USB 3.0 a 1x USB-C, HDMI out, DisplayPort out, audio in/out, originální operační systém W10 Pro nebo W11 Pro - OS Windows požadujeme z důvodu kompatibility s interními aplikacemi ZČU (Stag, Magion,...).
</t>
    </r>
    <r>
      <rPr>
        <b/>
        <sz val="11"/>
        <rFont val="Calibri"/>
        <family val="2"/>
        <scheme val="minor"/>
      </rPr>
      <t>Membránová, bezdrátová klávesnic</t>
    </r>
    <r>
      <rPr>
        <sz val="11"/>
        <rFont val="Calibri"/>
        <family val="2"/>
        <scheme val="minor"/>
      </rPr>
      <t xml:space="preserve">e na dálkové ovládání PC / displeje; numerický blok, nízkoprofilové klávesy, CZ lokalizace kláves, USB a bezdrátový USB přijímač, touchpad, na AA nebo AAA baterie.
</t>
    </r>
    <r>
      <rPr>
        <b/>
        <sz val="11"/>
        <rFont val="Calibri"/>
        <family val="2"/>
        <scheme val="minor"/>
      </rPr>
      <t xml:space="preserve">Instalační materiál </t>
    </r>
    <r>
      <rPr>
        <sz val="11"/>
        <rFont val="Calibri"/>
        <family val="2"/>
        <scheme val="minor"/>
      </rPr>
      <t>pro propojení displeje, IP kamery a reproduktorů s počítačem/přípojným místem v délce 20 až 30 m: kabely HDMI, USB, UTP, potřebný spojovací materiál, krycí lišty, krycí obalový materiál na kabely, aktivní HDMI přepínač pro dva vstupy v min. 4K/30Hz rozlišení.
Včetně provedení kompletní odborné montáže a základního zaškolení.</t>
    </r>
  </si>
  <si>
    <r>
      <rPr>
        <b/>
        <sz val="11"/>
        <rFont val="Calibri"/>
        <family val="2"/>
        <scheme val="minor"/>
      </rPr>
      <t>Multitouch dotykový displej 86"</t>
    </r>
    <r>
      <rPr>
        <sz val="11"/>
        <rFont val="Calibri"/>
        <family val="2"/>
        <scheme val="minor"/>
      </rPr>
      <t xml:space="preserve"> pro realizaci prezenční i distanční výuky, rozlišení min. UHD 4K (3840*2160), 16:9, min. 10bit </t>
    </r>
    <r>
      <rPr>
        <sz val="11"/>
        <color rgb="FFFF0000"/>
        <rFont val="Calibri"/>
        <family val="2"/>
        <scheme val="minor"/>
      </rPr>
      <t>VA</t>
    </r>
    <r>
      <rPr>
        <sz val="11"/>
        <rFont val="Calibri"/>
        <family val="2"/>
        <scheme val="minor"/>
      </rPr>
      <t xml:space="preserve">, jas min. 420 cd/m2, statický kontrast 4000:1, odezva max. 8 ms, min. 60Hz, pozorovací úhly 178°/178°. DisplayPort 1.2, min. 3x HDMI 2.0 + 3 USB-B touch, USB-A, LAN, WiFi, slot pro paměťovou kartu, sluchátkový výstup, IR smyčkové propojení, podpora bezdrátového připojení pro tablety nebo chytré telefony, možnost vzdálené správy zařízení v rámci počítačové sítě, slot pro integrované PC, integrovaný OS Android 11 nebo vyšší (z důvodu kompatilibity s aktuálními výukovými aplikacemi, které chce zadavatel využívat), VESA kompatibilní, sklo odolné proti poškrábání a proti poškození, dálkové ovládání. Záruka min. 5 let.
</t>
    </r>
    <r>
      <rPr>
        <b/>
        <sz val="11"/>
        <rFont val="Calibri"/>
        <family val="2"/>
        <scheme val="minor"/>
      </rPr>
      <t xml:space="preserve">
Držák pro montáž displeje </t>
    </r>
    <r>
      <rPr>
        <sz val="11"/>
        <rFont val="Calibri"/>
        <family val="2"/>
        <scheme val="minor"/>
      </rPr>
      <t>na zeď.
Včetně provedení kompletní odborné montáže a základního zaškolení.</t>
    </r>
  </si>
  <si>
    <r>
      <rPr>
        <b/>
        <sz val="11"/>
        <rFont val="Calibri"/>
        <family val="2"/>
        <scheme val="minor"/>
      </rPr>
      <t>Multitouch dotykový displej 98"</t>
    </r>
    <r>
      <rPr>
        <sz val="11"/>
        <rFont val="Calibri"/>
        <family val="2"/>
        <scheme val="minor"/>
      </rPr>
      <t xml:space="preserve"> (cca 248 cm), rozlišení min. UHD 4K (3840*2160), 16:9, min. 10bit IPS, jas min. 480 cd/m2, dynamický kontrast 4000:1, odezva max. 8 ms, min. 60Hz, pozorovací úhly 178°/178°. DisplayPort 1.2, min. 2x HDMI 2.0, USB, komponentní video, LAN, WiFi, sluchátkový výstup, podpora bezdrátového připojení pro tablety nebo chytré telefony, možnost vzdálené správy zařízení v rámci počítačové sítě, slot pro integrované PC, integrovaný OS Android (z důvodu kompatilibity s aktuálními výukovými aplikacemi, které chce zadavatel využívat), integrované ozvučení min. 2x 15W, VESA kompatibilní. Sklo odolné proti poškrábání a proti poškození (min. 4 mm temperované sklo - stupeň tvrdosti min. 7 Mohs), 2x stylus, dálkový ovladač. Záruka min. 3 roky.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>Slot-in (integrované) PC</t>
    </r>
    <r>
      <rPr>
        <sz val="11"/>
        <rFont val="Calibri"/>
        <family val="2"/>
        <scheme val="minor"/>
      </rPr>
      <t xml:space="preserve">, min. 12jádrový procesor s výkonem min. 17 000 bodů v www.cpubenchmark.net/ (k 29.11.2023), integrovanou grafickou kartou, min. 16 GB RAM, min. 1 TB SSD, Wi-Fi, Bluetooth, LAN (RJ-45), min. 5x USB z toho alespoň 2x USB 3.0 a 1x USB-C, HDMI out, DisplayPort out, audio in/out, originální operační systém W10 Pro nebo W11 Pro - OS Windows požadujeme z důvodu kompatibility s interními aplikacemi ZČU (Stag, Magion,...).
</t>
    </r>
    <r>
      <rPr>
        <b/>
        <sz val="11"/>
        <rFont val="Calibri"/>
        <family val="2"/>
        <scheme val="minor"/>
      </rPr>
      <t xml:space="preserve">Držák pro montáž </t>
    </r>
    <r>
      <rPr>
        <sz val="11"/>
        <rFont val="Calibri"/>
        <family val="2"/>
        <scheme val="minor"/>
      </rPr>
      <t xml:space="preserve">na zeď.
</t>
    </r>
    <r>
      <rPr>
        <b/>
        <sz val="11"/>
        <rFont val="Calibri"/>
        <family val="2"/>
        <scheme val="minor"/>
      </rPr>
      <t xml:space="preserve">Přípojné místo </t>
    </r>
    <r>
      <rPr>
        <sz val="11"/>
        <rFont val="Calibri"/>
        <family val="2"/>
        <scheme val="minor"/>
      </rPr>
      <t>určené pro zabudování do stolu, min.: 2x elektrická zásuvka 230V, 1x LAN, 2x HDMI z toho 1x HDMI z PC pro duplikaci obrazu a 1x HDMI pro připojení notebooku k display, 2x USB pro připojení zařízení K PC, integrované tlačítko pro přepnutí HDMI vstupu na displeji pomocí HDMI přepínače.
Včetně provedení kompletní odborné montáže a základního zaškolení.</t>
    </r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</si>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</sst>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_-* #,##0.00\ &quot;Kč&quot;_-;\-* #,##0.00\ &quot;Kč&quot;_-;_-* &quot; &quot;??,_-;_-@_-"/>
    <numFmt numFmtId="177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/>
      <top/>
      <bottom style="thick"/>
    </border>
    <border>
      <left style="medium"/>
      <right style="medium"/>
      <top style="medium"/>
      <bottom style="thick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 style="thick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/>
    </border>
    <border>
      <left style="thick"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24">
    <xf numFmtId="0" fontId="0" fillId="0" borderId="0" xfId="0"/>
    <xf numFmtId="49" fontId="0" fillId="0" borderId="0" xfId="0" applyNumberFormat="1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4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left" vertical="top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7" fillId="3" borderId="3" xfId="0" applyFont="1" applyFill="1" applyBorder="1" applyAlignment="1">
      <alignment horizontal="center" vertical="center" textRotation="90" wrapText="1"/>
    </xf>
    <xf numFmtId="0" fontId="7" fillId="4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right" vertical="center" indent="1"/>
    </xf>
    <xf numFmtId="0" fontId="7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7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4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3" fontId="0" fillId="3" borderId="7" xfId="0" applyNumberForma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3" fontId="0" fillId="5" borderId="8" xfId="0" applyNumberForma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left" vertical="center" wrapText="1" indent="1"/>
    </xf>
    <xf numFmtId="0" fontId="3" fillId="5" borderId="8" xfId="0" applyFont="1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right" vertical="center" indent="1"/>
    </xf>
    <xf numFmtId="164" fontId="3" fillId="5" borderId="8" xfId="0" applyNumberFormat="1" applyFont="1" applyFill="1" applyBorder="1" applyAlignment="1">
      <alignment horizontal="right" vertical="center" indent="1"/>
    </xf>
    <xf numFmtId="165" fontId="0" fillId="0" borderId="8" xfId="0" applyNumberFormat="1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3" fontId="0" fillId="3" borderId="9" xfId="0" applyNumberForma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3" fontId="0" fillId="5" borderId="10" xfId="0" applyNumberForma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left" vertical="center" wrapText="1" indent="1"/>
    </xf>
    <xf numFmtId="0" fontId="3" fillId="5" borderId="10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indent="1"/>
    </xf>
    <xf numFmtId="164" fontId="3" fillId="5" borderId="10" xfId="0" applyNumberFormat="1" applyFont="1" applyFill="1" applyBorder="1" applyAlignment="1">
      <alignment horizontal="right" vertical="center" indent="1"/>
    </xf>
    <xf numFmtId="165" fontId="0" fillId="0" borderId="10" xfId="0" applyNumberFormat="1" applyBorder="1" applyAlignment="1">
      <alignment horizontal="right" vertical="center" inden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164" fontId="8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2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0" fillId="5" borderId="11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2" fontId="3" fillId="5" borderId="11" xfId="0" applyNumberFormat="1" applyFont="1" applyFill="1" applyBorder="1" applyAlignment="1">
      <alignment horizontal="left" vertical="center" wrapText="1" indent="1"/>
    </xf>
    <xf numFmtId="2" fontId="3" fillId="5" borderId="12" xfId="0" applyNumberFormat="1" applyFont="1" applyFill="1" applyBorder="1" applyAlignment="1">
      <alignment horizontal="left" vertical="center" wrapText="1" indent="1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8" fillId="2" borderId="12" xfId="0" applyFont="1" applyFill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8" fillId="2" borderId="12" xfId="0" applyFont="1" applyFill="1" applyBorder="1" applyAlignment="1" applyProtection="1">
      <alignment horizontal="center" vertical="center" wrapText="1"/>
      <protection locked="0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164" fontId="8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2" borderId="1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1" xfId="0" applyNumberFormat="1" applyBorder="1" applyAlignment="1">
      <alignment horizontal="right" vertical="center" indent="1"/>
    </xf>
    <xf numFmtId="165" fontId="0" fillId="0" borderId="12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11" xfId="0" applyNumberFormat="1" applyBorder="1" applyAlignment="1">
      <alignment horizontal="right" vertical="center" indent="1"/>
    </xf>
    <xf numFmtId="164" fontId="0" fillId="0" borderId="12" xfId="0" applyNumberFormat="1" applyBorder="1" applyAlignment="1">
      <alignment horizontal="right" vertical="center" indent="1"/>
    </xf>
    <xf numFmtId="164" fontId="3" fillId="5" borderId="11" xfId="0" applyNumberFormat="1" applyFont="1" applyFill="1" applyBorder="1" applyAlignment="1">
      <alignment horizontal="right" vertical="center" indent="1"/>
    </xf>
    <xf numFmtId="164" fontId="3" fillId="5" borderId="12" xfId="0" applyNumberFormat="1" applyFont="1" applyFill="1" applyBorder="1" applyAlignment="1">
      <alignment horizontal="right" vertical="center" indent="1"/>
    </xf>
    <xf numFmtId="0" fontId="10" fillId="3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15" xfId="0" applyBorder="1"/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15" xfId="0" applyFill="1" applyBorder="1" applyAlignment="1">
      <alignment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3" fontId="0" fillId="3" borderId="16" xfId="0" applyNumberFormat="1" applyFill="1" applyBorder="1" applyAlignment="1">
      <alignment horizontal="center" vertical="center" wrapText="1"/>
    </xf>
    <xf numFmtId="3" fontId="0" fillId="3" borderId="17" xfId="0" applyNumberForma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3" fontId="0" fillId="5" borderId="12" xfId="0" applyNumberFormat="1" applyFill="1" applyBorder="1" applyAlignment="1">
      <alignment horizontal="center" vertical="center" wrapText="1"/>
    </xf>
    <xf numFmtId="0" fontId="14" fillId="2" borderId="8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4"/>
  <sheetViews>
    <sheetView tabSelected="1" zoomScale="66" zoomScaleNormal="66" workbookViewId="0" topLeftCell="B7">
      <selection activeCell="I7" sqref="I7:I10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45.140625" style="1" customWidth="1"/>
    <col min="4" max="4" width="10.7109375" style="2" customWidth="1"/>
    <col min="5" max="5" width="10.28125" style="3" customWidth="1"/>
    <col min="6" max="6" width="135.421875" style="1" customWidth="1"/>
    <col min="7" max="7" width="29.7109375" style="1" customWidth="1"/>
    <col min="8" max="8" width="24.421875" style="1" customWidth="1"/>
    <col min="9" max="9" width="24.140625" style="1" customWidth="1"/>
    <col min="10" max="10" width="16.57421875" style="1" customWidth="1"/>
    <col min="11" max="11" width="63.7109375" style="0" customWidth="1"/>
    <col min="12" max="12" width="43.8515625" style="0" customWidth="1"/>
    <col min="13" max="13" width="25.140625" style="0" customWidth="1"/>
    <col min="14" max="14" width="41.8515625" style="1" customWidth="1"/>
    <col min="15" max="15" width="28.00390625" style="1" customWidth="1"/>
    <col min="16" max="16" width="17.7109375" style="1" hidden="1" customWidth="1"/>
    <col min="17" max="17" width="21.57421875" style="0" customWidth="1"/>
    <col min="18" max="18" width="23.28125" style="0" customWidth="1"/>
    <col min="19" max="19" width="20.7109375" style="0" bestFit="1" customWidth="1"/>
    <col min="20" max="20" width="21.00390625" style="0" customWidth="1"/>
    <col min="21" max="21" width="11.57421875" style="0" hidden="1" customWidth="1"/>
    <col min="22" max="22" width="35.8515625" style="4" customWidth="1"/>
  </cols>
  <sheetData>
    <row r="1" spans="2:7" ht="42.6" customHeight="1">
      <c r="B1" s="94" t="s">
        <v>34</v>
      </c>
      <c r="C1" s="94"/>
      <c r="D1" s="94"/>
      <c r="E1" s="94"/>
      <c r="G1" s="40"/>
    </row>
    <row r="2" spans="3:22" ht="42" customHeight="1">
      <c r="C2"/>
      <c r="D2" s="11"/>
      <c r="E2" s="5"/>
      <c r="F2" s="6"/>
      <c r="G2" s="95"/>
      <c r="H2" s="95"/>
      <c r="I2" s="95"/>
      <c r="J2" s="95"/>
      <c r="K2" s="95"/>
      <c r="L2" s="95"/>
      <c r="M2" s="95"/>
      <c r="N2" s="95"/>
      <c r="O2" s="6"/>
      <c r="P2" s="6"/>
      <c r="Q2" s="6"/>
      <c r="R2" s="6"/>
      <c r="T2" s="8"/>
      <c r="U2" s="9"/>
      <c r="V2" s="10"/>
    </row>
    <row r="3" spans="2:20" ht="42" customHeight="1">
      <c r="B3" s="14"/>
      <c r="C3" s="12" t="s">
        <v>0</v>
      </c>
      <c r="D3" s="13"/>
      <c r="E3" s="13"/>
      <c r="F3" s="13"/>
      <c r="G3" s="95"/>
      <c r="H3" s="95"/>
      <c r="I3" s="95"/>
      <c r="J3" s="95"/>
      <c r="K3" s="95"/>
      <c r="L3" s="95"/>
      <c r="M3" s="95"/>
      <c r="N3" s="95"/>
      <c r="O3" s="35"/>
      <c r="P3" s="35"/>
      <c r="Q3" s="35"/>
      <c r="R3" s="35"/>
      <c r="T3" s="8"/>
    </row>
    <row r="4" spans="2:20" ht="18" customHeight="1" thickBot="1">
      <c r="B4" s="15"/>
      <c r="C4" s="16" t="s">
        <v>1</v>
      </c>
      <c r="D4" s="13"/>
      <c r="E4" s="13"/>
      <c r="F4" s="13"/>
      <c r="G4" s="13"/>
      <c r="H4" s="13"/>
      <c r="I4" s="8"/>
      <c r="J4" s="8"/>
      <c r="K4" s="8"/>
      <c r="L4" s="8"/>
      <c r="M4" s="8"/>
      <c r="N4" s="6"/>
      <c r="O4" s="6"/>
      <c r="P4" s="6"/>
      <c r="Q4" s="8"/>
      <c r="R4" s="8"/>
      <c r="T4" s="8"/>
    </row>
    <row r="5" spans="2:22" ht="34.5" customHeight="1" thickBot="1">
      <c r="B5" s="17"/>
      <c r="C5" s="18"/>
      <c r="D5" s="19"/>
      <c r="E5" s="19"/>
      <c r="F5" s="6"/>
      <c r="G5" s="38" t="s">
        <v>2</v>
      </c>
      <c r="H5" s="38" t="s">
        <v>2</v>
      </c>
      <c r="I5" s="6"/>
      <c r="J5" s="6"/>
      <c r="N5" s="6"/>
      <c r="O5" s="21"/>
      <c r="P5" s="21"/>
      <c r="R5" s="20" t="s">
        <v>2</v>
      </c>
      <c r="V5" s="7"/>
    </row>
    <row r="6" spans="2:22" ht="67.15" customHeight="1" thickBot="1" thickTop="1">
      <c r="B6" s="22" t="s">
        <v>3</v>
      </c>
      <c r="C6" s="23" t="s">
        <v>13</v>
      </c>
      <c r="D6" s="23" t="s">
        <v>4</v>
      </c>
      <c r="E6" s="23" t="s">
        <v>14</v>
      </c>
      <c r="F6" s="23" t="s">
        <v>15</v>
      </c>
      <c r="G6" s="39" t="s">
        <v>5</v>
      </c>
      <c r="H6" s="39" t="s">
        <v>26</v>
      </c>
      <c r="I6" s="34" t="s">
        <v>16</v>
      </c>
      <c r="J6" s="34" t="s">
        <v>17</v>
      </c>
      <c r="K6" s="23" t="s">
        <v>30</v>
      </c>
      <c r="L6" s="34" t="s">
        <v>18</v>
      </c>
      <c r="M6" s="36" t="s">
        <v>19</v>
      </c>
      <c r="N6" s="34" t="s">
        <v>20</v>
      </c>
      <c r="O6" s="41" t="s">
        <v>27</v>
      </c>
      <c r="P6" s="34" t="s">
        <v>21</v>
      </c>
      <c r="Q6" s="23" t="s">
        <v>6</v>
      </c>
      <c r="R6" s="24" t="s">
        <v>7</v>
      </c>
      <c r="S6" s="63" t="s">
        <v>8</v>
      </c>
      <c r="T6" s="63" t="s">
        <v>9</v>
      </c>
      <c r="U6" s="34" t="s">
        <v>22</v>
      </c>
      <c r="V6" s="34" t="s">
        <v>23</v>
      </c>
    </row>
    <row r="7" spans="1:22" ht="409.5" customHeight="1" thickTop="1">
      <c r="A7" s="25"/>
      <c r="B7" s="117">
        <v>1</v>
      </c>
      <c r="C7" s="119" t="s">
        <v>35</v>
      </c>
      <c r="D7" s="121">
        <v>2</v>
      </c>
      <c r="E7" s="69" t="s">
        <v>28</v>
      </c>
      <c r="F7" s="71" t="s">
        <v>42</v>
      </c>
      <c r="G7" s="73"/>
      <c r="H7" s="75"/>
      <c r="I7" s="106" t="s">
        <v>38</v>
      </c>
      <c r="J7" s="110" t="s">
        <v>29</v>
      </c>
      <c r="K7" s="106" t="s">
        <v>31</v>
      </c>
      <c r="L7" s="77" t="s">
        <v>39</v>
      </c>
      <c r="M7" s="113" t="s">
        <v>32</v>
      </c>
      <c r="N7" s="77" t="s">
        <v>33</v>
      </c>
      <c r="O7" s="81">
        <v>30</v>
      </c>
      <c r="P7" s="90">
        <f>D7*Q7</f>
        <v>429000</v>
      </c>
      <c r="Q7" s="92">
        <v>214500</v>
      </c>
      <c r="R7" s="84"/>
      <c r="S7" s="86">
        <f>D7*R7</f>
        <v>0</v>
      </c>
      <c r="T7" s="88" t="str">
        <f aca="true" t="shared" si="0" ref="T7">IF(ISNUMBER(R7),IF(R7&gt;Q7,"NEVYHOVUJE","VYHOVUJE")," ")</f>
        <v xml:space="preserve"> </v>
      </c>
      <c r="U7" s="69"/>
      <c r="V7" s="69" t="s">
        <v>12</v>
      </c>
    </row>
    <row r="8" spans="1:22" ht="157.5" customHeight="1">
      <c r="A8" s="25"/>
      <c r="B8" s="118"/>
      <c r="C8" s="120"/>
      <c r="D8" s="122"/>
      <c r="E8" s="70"/>
      <c r="F8" s="72"/>
      <c r="G8" s="74"/>
      <c r="H8" s="76"/>
      <c r="I8" s="107"/>
      <c r="J8" s="108"/>
      <c r="K8" s="107"/>
      <c r="L8" s="78"/>
      <c r="M8" s="114"/>
      <c r="N8" s="111"/>
      <c r="O8" s="82"/>
      <c r="P8" s="91"/>
      <c r="Q8" s="93"/>
      <c r="R8" s="85"/>
      <c r="S8" s="87"/>
      <c r="T8" s="89"/>
      <c r="U8" s="79"/>
      <c r="V8" s="79"/>
    </row>
    <row r="9" spans="1:22" ht="298.5" customHeight="1">
      <c r="A9" s="25"/>
      <c r="B9" s="42">
        <v>2</v>
      </c>
      <c r="C9" s="43" t="s">
        <v>36</v>
      </c>
      <c r="D9" s="44">
        <v>3</v>
      </c>
      <c r="E9" s="45" t="s">
        <v>28</v>
      </c>
      <c r="F9" s="46" t="s">
        <v>44</v>
      </c>
      <c r="G9" s="66"/>
      <c r="H9" s="123" t="s">
        <v>45</v>
      </c>
      <c r="I9" s="108"/>
      <c r="J9" s="108"/>
      <c r="K9" s="107"/>
      <c r="L9" s="47" t="s">
        <v>40</v>
      </c>
      <c r="M9" s="114"/>
      <c r="N9" s="111"/>
      <c r="O9" s="82"/>
      <c r="P9" s="48">
        <f>D9*Q9</f>
        <v>543000</v>
      </c>
      <c r="Q9" s="49">
        <v>181000</v>
      </c>
      <c r="R9" s="64"/>
      <c r="S9" s="50">
        <f>D9*R9</f>
        <v>0</v>
      </c>
      <c r="T9" s="51" t="str">
        <f aca="true" t="shared" si="1" ref="T9:T10">IF(ISNUMBER(R9),IF(R9&gt;Q9,"NEVYHOVUJE","VYHOVUJE")," ")</f>
        <v xml:space="preserve"> </v>
      </c>
      <c r="U9" s="79"/>
      <c r="V9" s="79"/>
    </row>
    <row r="10" spans="1:22" ht="200.25" customHeight="1" thickBot="1">
      <c r="A10" s="25"/>
      <c r="B10" s="52">
        <v>3</v>
      </c>
      <c r="C10" s="53" t="s">
        <v>37</v>
      </c>
      <c r="D10" s="54">
        <v>2</v>
      </c>
      <c r="E10" s="55" t="s">
        <v>28</v>
      </c>
      <c r="F10" s="56" t="s">
        <v>43</v>
      </c>
      <c r="G10" s="67"/>
      <c r="H10" s="68"/>
      <c r="I10" s="109"/>
      <c r="J10" s="109"/>
      <c r="K10" s="116"/>
      <c r="L10" s="57" t="s">
        <v>39</v>
      </c>
      <c r="M10" s="115"/>
      <c r="N10" s="112"/>
      <c r="O10" s="83"/>
      <c r="P10" s="58">
        <f>D10*Q10</f>
        <v>218000</v>
      </c>
      <c r="Q10" s="59">
        <v>109000</v>
      </c>
      <c r="R10" s="65"/>
      <c r="S10" s="60">
        <f>D10*R10</f>
        <v>0</v>
      </c>
      <c r="T10" s="61" t="str">
        <f t="shared" si="1"/>
        <v xml:space="preserve"> </v>
      </c>
      <c r="U10" s="80"/>
      <c r="V10" s="80"/>
    </row>
    <row r="11" spans="3:19" ht="13.5" customHeight="1" thickBot="1" thickTop="1">
      <c r="C11"/>
      <c r="D11"/>
      <c r="E11"/>
      <c r="F11"/>
      <c r="G11"/>
      <c r="H11"/>
      <c r="I11"/>
      <c r="J11"/>
      <c r="N11"/>
      <c r="O11"/>
      <c r="P11"/>
      <c r="S11" s="37"/>
    </row>
    <row r="12" spans="2:22" ht="49.5" customHeight="1" thickBot="1" thickTop="1">
      <c r="B12" s="101" t="s">
        <v>25</v>
      </c>
      <c r="C12" s="102"/>
      <c r="D12" s="102"/>
      <c r="E12" s="102"/>
      <c r="F12" s="102"/>
      <c r="G12" s="102"/>
      <c r="H12" s="62"/>
      <c r="I12" s="26"/>
      <c r="J12" s="26"/>
      <c r="K12" s="26"/>
      <c r="L12" s="27"/>
      <c r="M12" s="7"/>
      <c r="N12" s="7"/>
      <c r="O12" s="28"/>
      <c r="P12" s="28"/>
      <c r="Q12" s="29" t="s">
        <v>10</v>
      </c>
      <c r="R12" s="103" t="s">
        <v>11</v>
      </c>
      <c r="S12" s="104"/>
      <c r="T12" s="105"/>
      <c r="U12" s="21"/>
      <c r="V12" s="30"/>
    </row>
    <row r="13" spans="2:20" ht="53.25" customHeight="1" thickBot="1" thickTop="1">
      <c r="B13" s="100" t="s">
        <v>24</v>
      </c>
      <c r="C13" s="100"/>
      <c r="D13" s="100"/>
      <c r="E13" s="100"/>
      <c r="F13" s="100"/>
      <c r="G13" s="100"/>
      <c r="H13" s="100"/>
      <c r="I13" s="31"/>
      <c r="L13" s="11"/>
      <c r="M13" s="11"/>
      <c r="N13" s="11"/>
      <c r="O13" s="32"/>
      <c r="P13" s="32"/>
      <c r="Q13" s="33">
        <f>SUM(P7:P10)</f>
        <v>1190000</v>
      </c>
      <c r="R13" s="96">
        <f>SUM(S7:S10)</f>
        <v>0</v>
      </c>
      <c r="S13" s="97"/>
      <c r="T13" s="98"/>
    </row>
    <row r="14" spans="2:6" ht="15.75" thickTop="1">
      <c r="B14" s="99" t="s">
        <v>41</v>
      </c>
      <c r="C14" s="99"/>
      <c r="D14" s="99"/>
      <c r="E14" s="99"/>
      <c r="F14" s="99"/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</sheetData>
  <sheetProtection algorithmName="SHA-512" hashValue="yazz58OHlf+YSAqBBwz0jH9VAS/sWd4WlnLaLO7uxls/jmX/h5uDAT2lZZTO5WfRjPW7zKkI7ULX5qXY7upJGQ==" saltValue="hxGjBu2NMF2kB7AZf6yYKA==" spinCount="100000" sheet="1" objects="1" scenarios="1"/>
  <mergeCells count="28">
    <mergeCell ref="B1:E1"/>
    <mergeCell ref="G2:N3"/>
    <mergeCell ref="R13:T13"/>
    <mergeCell ref="B14:F14"/>
    <mergeCell ref="B13:H13"/>
    <mergeCell ref="B12:G12"/>
    <mergeCell ref="R12:T12"/>
    <mergeCell ref="I7:I10"/>
    <mergeCell ref="J7:J10"/>
    <mergeCell ref="N7:N10"/>
    <mergeCell ref="M7:M10"/>
    <mergeCell ref="K7:K10"/>
    <mergeCell ref="B7:B8"/>
    <mergeCell ref="C7:C8"/>
    <mergeCell ref="D7:D8"/>
    <mergeCell ref="U7:U10"/>
    <mergeCell ref="V7:V10"/>
    <mergeCell ref="O7:O10"/>
    <mergeCell ref="R7:R8"/>
    <mergeCell ref="S7:S8"/>
    <mergeCell ref="T7:T8"/>
    <mergeCell ref="P7:P8"/>
    <mergeCell ref="Q7:Q8"/>
    <mergeCell ref="E7:E8"/>
    <mergeCell ref="F7:F8"/>
    <mergeCell ref="G7:G8"/>
    <mergeCell ref="H7:H8"/>
    <mergeCell ref="L7:L8"/>
  </mergeCells>
  <conditionalFormatting sqref="D7 D9:D10">
    <cfRule type="containsBlanks" priority="1" dxfId="6">
      <formula>LEN(TRIM(D7))=0</formula>
    </cfRule>
  </conditionalFormatting>
  <conditionalFormatting sqref="G7:H7 G9:H10 R7 R9:R10">
    <cfRule type="notContainsBlanks" priority="41" dxfId="5">
      <formula>LEN(TRIM(G7))&gt;0</formula>
    </cfRule>
  </conditionalFormatting>
  <conditionalFormatting sqref="G7:H7 G9:H10">
    <cfRule type="notContainsBlanks" priority="40" dxfId="4">
      <formula>LEN(TRIM(G7))&gt;0</formula>
    </cfRule>
  </conditionalFormatting>
  <conditionalFormatting sqref="G7:H7 R7 G9:H10 R9:R10">
    <cfRule type="notContainsBlanks" priority="42" dxfId="3">
      <formula>LEN(TRIM(G7))&gt;0</formula>
    </cfRule>
    <cfRule type="containsBlanks" priority="44" dxfId="2">
      <formula>LEN(TRIM(G7))=0</formula>
    </cfRule>
  </conditionalFormatting>
  <conditionalFormatting sqref="T7 T9:T10">
    <cfRule type="cellIs" priority="63" dxfId="1" operator="equal">
      <formula>"NEVYHOVUJE"</formula>
    </cfRule>
    <cfRule type="cellIs" priority="64" dxfId="0" operator="equal">
      <formula>"VYHOVUJE"</formula>
    </cfRule>
  </conditionalFormatting>
  <dataValidations count="3">
    <dataValidation type="list" allowBlank="1" showInputMessage="1" showErrorMessage="1" sqref="J7:J8">
      <formula1>"ANO,NE"</formula1>
    </dataValidation>
    <dataValidation type="list" showInputMessage="1" showErrorMessage="1" sqref="E7 E9:E10">
      <formula1>"ks,bal,sada,"</formula1>
    </dataValidation>
    <dataValidation type="list" allowBlank="1" showInputMessage="1" showErrorMessage="1" sqref="V7:V8">
      <formula1>#REF!</formula1>
    </dataValidation>
  </dataValidations>
  <printOptions/>
  <pageMargins left="0.07874015748031496" right="0.11811023622047245" top="0.31496062992125984" bottom="0.35433070866141736" header="0.15748031496062992" footer="0.1968503937007874"/>
  <pageSetup fitToHeight="1" fitToWidth="1" horizontalDpi="600" verticalDpi="600" orientation="landscape" paperSize="9" scale="22" r:id="rId1"/>
  <headerFooter>
    <oddFooter>&amp;C&amp;P z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ihoskova</cp:lastModifiedBy>
  <cp:lastPrinted>2024-02-05T09:42:56Z</cp:lastPrinted>
  <dcterms:created xsi:type="dcterms:W3CDTF">2014-03-05T12:43:32Z</dcterms:created>
  <dcterms:modified xsi:type="dcterms:W3CDTF">2024-02-21T10:14:48Z</dcterms:modified>
  <cp:category/>
  <cp:version/>
  <cp:contentType/>
  <cp:contentStatus/>
  <cp:revision>1</cp:revision>
</cp:coreProperties>
</file>