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O\AV\006 NPO\2 změna ZD\"/>
    </mc:Choice>
  </mc:AlternateContent>
  <xr:revisionPtr revIDLastSave="0" documentId="13_ncr:1_{1DC324F8-2B77-46D6-BE2F-EBFD12C025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VT" sheetId="1" r:id="rId1"/>
  </sheets>
  <definedNames>
    <definedName name="_xlnm.Print_Area" localSheetId="0">AVT!$B$1:$V$12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1" l="1"/>
  <c r="Q11" i="1" s="1"/>
  <c r="S7" i="1"/>
  <c r="R11" i="1" s="1"/>
  <c r="T7" i="1"/>
</calcChain>
</file>

<file path=xl/sharedStrings.xml><?xml version="1.0" encoding="utf-8"?>
<sst xmlns="http://schemas.openxmlformats.org/spreadsheetml/2006/main" count="43" uniqueCount="41">
  <si>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</si>
  <si>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</si>
  <si>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</si>
  <si>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</si>
  <si>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</si>
  <si>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</si>
  <si>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</si>
  <si>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</si>
  <si>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</si>
  <si>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</si>
  <si>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</si>
  <si>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</si>
  <si>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32321200-1 - Audiovizuální přístroje</t>
  </si>
  <si>
    <t>Název</t>
  </si>
  <si>
    <t>Měrná jednotka [MJ]</t>
  </si>
  <si>
    <t>Popis</t>
  </si>
  <si>
    <t xml:space="preserve">Fakturace </t>
  </si>
  <si>
    <t xml:space="preserve">Financováno
 z projektových finančních prostředků </t>
  </si>
  <si>
    <t xml:space="preserve">Obchodní podmínky NAD RÁMEC STANDARDNÍCH 
obchodních podmínek 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</si>
  <si>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</si>
  <si>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</si>
  <si>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</si>
  <si>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</si>
  <si>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AUDIOVIZUÁLNÍ TECHNIKA</t>
  </si>
  <si>
    <t>Zadavatel požaduje, aby vybraná zařízení splňovala požadavky na certifikaci TCO Certified (viz https://tcocertified.com/product-finder/) nebo programu Energy star (viz https://www.energystar.gov/products).
* Pro elektronické displeje včetně televizorů, počítačové monitory a digitální informační displeje nutno doložit energetický štítek (příloha nabídky).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</si>
  <si>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</si>
  <si>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Odkaz na  splnění požadavku
TCO Certified / 
Energy star </t>
    </r>
    <r>
      <rPr>
        <b/>
        <sz val="11"/>
        <color rgb="FFFF0000"/>
        <rFont val="Calibri"/>
        <family val="2"/>
        <charset val="238"/>
        <scheme val="minor"/>
      </rPr>
      <t>*</t>
    </r>
  </si>
  <si>
    <r>
      <rPr>
        <b/>
        <sz val="11"/>
        <rFont val="Calibri"/>
        <family val="2"/>
        <charset val="238"/>
        <scheme val="minor"/>
      </rPr>
      <t>Termín dodání</t>
    </r>
    <r>
      <rPr>
        <sz val="11"/>
        <rFont val="Calibri"/>
        <family val="2"/>
        <charset val="238"/>
        <scheme val="minor"/>
      </rPr>
      <t xml:space="preserve">
(uveden v kalend. dnech od dojití výzvy Objednatele k plnění Smlouvy)</t>
    </r>
  </si>
  <si>
    <t>Samostatná faktura</t>
  </si>
  <si>
    <t>ks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</si>
  <si>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</si>
  <si>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</si>
  <si>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Mgr. Jan Krotký, Ph.D.,
Tel.: 37763 6503</t>
  </si>
  <si>
    <t>Příloha č. 2 Kupní smlouvy - technická specifikace
Audiovizuální technika (II.) 006 - 2024</t>
  </si>
  <si>
    <t>Multimediální projekční set do učebny KL201</t>
  </si>
  <si>
    <t>Národní plán obnovy pro oblast vysokých škol pro roky 2022–2024
Registrační číslo projektu:  NPO_ZČU_MSMT-16584/2022
Specifický cíl A: Transformace formy a obsahu VŠ vzdělávání 
Specifický cíl A2: Rozvoj v oblasti distanční výuky, online výuky a blended learning</t>
  </si>
  <si>
    <t xml:space="preserve">
Klatovská 51, 
301 00 Plzeň, 
Fakulta pedagogická - Katedra matematiky, fyziky a technické výchovy,
místnost KL 201</t>
  </si>
  <si>
    <t>Záruka na displej min. 5 let.
Odborná montáž včetně základního zaškolení správce.</t>
  </si>
  <si>
    <t>V případě, že se dodavatel při předání zboží na některá uvedená tel. čísla nedovolá, bude v takovém případě volat tel. 377 631 320.</t>
  </si>
  <si>
    <r>
      <rPr>
        <b/>
        <sz val="11"/>
        <rFont val="Calibri"/>
        <family val="2"/>
        <charset val="238"/>
        <scheme val="minor"/>
      </rPr>
      <t>IP PTZ kamera</t>
    </r>
    <r>
      <rPr>
        <sz val="11"/>
        <rFont val="Calibri"/>
        <family val="2"/>
        <charset val="238"/>
        <scheme val="minor"/>
      </rPr>
      <t xml:space="preserve"> pro záznam a streamování, rozlišení min. 5MPx, 22x optický zoom, 100% autofocus, univerzální ovládací pult pro řízení kamery, včetně držáku kamery pro montáž na zeď.
</t>
    </r>
    <r>
      <rPr>
        <b/>
        <sz val="11"/>
        <rFont val="Calibri"/>
        <family val="2"/>
        <charset val="238"/>
        <scheme val="minor"/>
      </rPr>
      <t>Kvalitní konferenční mikrofon</t>
    </r>
    <r>
      <rPr>
        <sz val="11"/>
        <rFont val="Calibri"/>
        <family val="2"/>
        <charset val="238"/>
        <scheme val="minor"/>
      </rPr>
      <t xml:space="preserve">, HD zvukový výstup; připojení pomocí USB a Bluetooth (max. dosah alespoň 30 m), 3,5 mm Jack pro připojení náhlavní soupravy, kondenzátorový, všesměrové snímání, frekvence od 100 do 20000 Hz, tlačítko Mute, vhodný pro mluvené slovo.
</t>
    </r>
    <r>
      <rPr>
        <b/>
        <sz val="11"/>
        <rFont val="Calibri"/>
        <family val="2"/>
        <charset val="238"/>
        <scheme val="minor"/>
      </rPr>
      <t>Aktivní reproduktory</t>
    </r>
    <r>
      <rPr>
        <sz val="11"/>
        <rFont val="Calibri"/>
        <family val="2"/>
        <charset val="238"/>
        <scheme val="minor"/>
      </rPr>
      <t xml:space="preserve"> pro ozvučení místnosti, celkový výkon min. 50 W (2x 25 W), frekvenční rozsah min. 70 Hz – 20 kHz, 2pásmové, v přední časti tlačítko pro zapnutí/vypnutí reproduktoru, regulace hlasitosti, možnost jednoduchého doladění výšek a basů reprodukovaného zvuku, přepínač pro přizpůsobení akustického prostoru, ochrana proti vysokofrekvenčnímu rušení, ochrana proti přehřátí a funkce eliminující lupnutí při zapnutí reproduktorů, držáky pro montáž reproduktorů umožňujících jejich natočení pro optimální akustické naladění prostoru, dálkového ovládání reproduktorů.
</t>
    </r>
    <r>
      <rPr>
        <b/>
        <sz val="11"/>
        <rFont val="Calibri"/>
        <family val="2"/>
        <charset val="238"/>
        <scheme val="minor"/>
      </rPr>
      <t>Přípojné místo</t>
    </r>
    <r>
      <rPr>
        <sz val="11"/>
        <rFont val="Calibri"/>
        <family val="2"/>
        <charset val="238"/>
        <scheme val="minor"/>
      </rPr>
      <t xml:space="preserve"> určené pro zabudování do stolu, min.: 2x elektrická zásuvka 230V, 1x LAN, 2x HDMI z toho 1x HDMI z PC pro duplikaci obrazu a 1x HDMI pro připojení notebooku k displeji, 2x USB pro Připojení zařízení K PC, integrované tlačítko pro přepnutí HDMI vstupu na displeji pomocí HDMI přepínače.
</t>
    </r>
    <r>
      <rPr>
        <b/>
        <sz val="11"/>
        <rFont val="Calibri"/>
        <family val="2"/>
        <charset val="238"/>
        <scheme val="minor"/>
      </rPr>
      <t>Multitouch dotykový displej 86"</t>
    </r>
    <r>
      <rPr>
        <sz val="11"/>
        <rFont val="Calibri"/>
        <family val="2"/>
        <charset val="238"/>
        <scheme val="minor"/>
      </rPr>
      <t xml:space="preserve"> pro realizaci prezenční i distanční výuky, rozlišení min. UHD 4K (3840*2160), 16:9, min. 10bit  </t>
    </r>
    <r>
      <rPr>
        <sz val="11"/>
        <color rgb="FFFF0000"/>
        <rFont val="Calibri"/>
        <family val="2"/>
        <charset val="238"/>
        <scheme val="minor"/>
      </rPr>
      <t>VA</t>
    </r>
    <r>
      <rPr>
        <sz val="11"/>
        <rFont val="Calibri"/>
        <family val="2"/>
        <charset val="238"/>
        <scheme val="minor"/>
      </rPr>
      <t>, jas min. 420 cd/m2,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statický kontrast 4000:1, odezva max. 8 ms, min. 60Hz, pozorovací úhly 178°/178°. DisplayPort 1.2, min. 3x HDMI 2.0 + 3 USB-B touch, USB-A, LAN, WiFi, slot pro paměťovou kartu, sluchátkový výstup, IR smyčkové propojení, podpora bezdrátového připojení pro tablety nebo chytré telefony, možnost vzdálené správy zařízení v rámci počítačové sítě, slot pro integrované PC, integrovaný OS Android 11 nebo vyšší  (z důvodu kompatilibity s aktuálními výukovými aplikacemi, které chce zadavatel využívat), VESA kompatibilní, sklo odolné proti poškrábání a proti poškození, dálkové ovládání. Záruka min. 5 let.
</t>
    </r>
    <r>
      <rPr>
        <b/>
        <sz val="11"/>
        <rFont val="Calibri"/>
        <family val="2"/>
        <charset val="238"/>
        <scheme val="minor"/>
      </rPr>
      <t xml:space="preserve">
Držák pro montáž displeje</t>
    </r>
    <r>
      <rPr>
        <sz val="11"/>
        <rFont val="Calibri"/>
        <family val="2"/>
        <charset val="238"/>
        <scheme val="minor"/>
      </rPr>
      <t xml:space="preserve"> na zeď, musí umožňovat naklopení displeje směrem dolů.
</t>
    </r>
    <r>
      <rPr>
        <b/>
        <sz val="11"/>
        <rFont val="Calibri"/>
        <family val="2"/>
        <charset val="238"/>
        <scheme val="minor"/>
      </rPr>
      <t>Slot-in integrované PC</t>
    </r>
    <r>
      <rPr>
        <sz val="11"/>
        <rFont val="Calibri"/>
        <family val="2"/>
        <charset val="238"/>
        <scheme val="minor"/>
      </rPr>
      <t xml:space="preserve"> pro záznam a streamování, min. 12jádrový procesor s výkonem min. 17 000 bodů v www.cpubenchmark.net/ (k 29.11.2023), integrovanou grafickou kartou, min. 16 GB RAM, min. 1 TB SSD, Wi-Fi, Bluetooth, LAN (RJ-45), min. 5x USB z toho alespoň 2x USB 3.0 a 1x USB-C, HDMI out, DisplayPort out, audio in/out, originální operační systém W10 Pro nebo W11 Pro - OS Windows požadujeme z důvodu kompatibility s interními aplikacemi ZČU (Stag, Magion,...).
</t>
    </r>
    <r>
      <rPr>
        <b/>
        <sz val="11"/>
        <rFont val="Calibri"/>
        <family val="2"/>
        <charset val="238"/>
        <scheme val="minor"/>
      </rPr>
      <t>Membránová, bezdrátová klávesnice</t>
    </r>
    <r>
      <rPr>
        <sz val="11"/>
        <rFont val="Calibri"/>
        <family val="2"/>
        <charset val="238"/>
        <scheme val="minor"/>
      </rPr>
      <t xml:space="preserve"> na dálkové ovládání PC / displeje; numerický blok, nízkoprofilové klávesy, CZ lokalizace kláves, USB a bezdrátový USB přijímač, touchpad, na AA nebo AAA baterie.
</t>
    </r>
    <r>
      <rPr>
        <b/>
        <sz val="11"/>
        <rFont val="Calibri"/>
        <family val="2"/>
        <charset val="238"/>
        <scheme val="minor"/>
      </rPr>
      <t>Instalační materiál</t>
    </r>
    <r>
      <rPr>
        <sz val="11"/>
        <rFont val="Calibri"/>
        <family val="2"/>
        <charset val="238"/>
        <scheme val="minor"/>
      </rPr>
      <t xml:space="preserve"> pro propojení displeje, IP kamery a reproduktorů s počítačem/přípojným místem v délce 20 až 30 m: kabely HDMI, USB, UTP, potřebný spojovací materiál, krycí lišty, krycí obalový materiál na kabely, aktivní HDMI přepínač pro dva vstupy v min. 4K/30Hz rozlišení.
Odborná montáž včetně základního zaškolení správce.</t>
    </r>
  </si>
  <si>
    <t>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</si>
</sst>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15" fillId="0" borderId="0"/>
  </cellStyleXfs>
  <cellXfs count="90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9" fillId="0" borderId="0" xfId="0" applyFont="1" applyAlignment="1">
      <alignment horizontal="left" vertical="center" wrapText="1"/>
    </xf>
    <xf numFmtId="0" fontId="0" fillId="0" borderId="1" xfId="0" applyBorder="1"/>
    <xf numFmtId="0" fontId="0" fillId="4" borderId="1" xfId="0" applyFill="1" applyBorder="1"/>
    <xf numFmtId="0" fontId="0" fillId="0" borderId="0" xfId="0" applyAlignment="1">
      <alignment horizontal="left" vertical="top" inden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9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2" fillId="2" borderId="3" xfId="0" applyFont="1" applyFill="1" applyBorder="1" applyAlignment="1">
      <alignment horizontal="center" vertical="center" textRotation="90" wrapText="1"/>
    </xf>
    <xf numFmtId="0" fontId="12" fillId="5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right" vertical="center" indent="1"/>
    </xf>
    <xf numFmtId="0" fontId="12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2" fillId="0" borderId="0" xfId="0" applyFont="1" applyAlignment="1">
      <alignment vertical="center"/>
    </xf>
    <xf numFmtId="164" fontId="14" fillId="0" borderId="0" xfId="0" applyNumberFormat="1" applyFont="1" applyAlignment="1">
      <alignment horizontal="right" vertical="center" indent="1"/>
    </xf>
    <xf numFmtId="164" fontId="7" fillId="0" borderId="3" xfId="0" applyNumberFormat="1" applyFont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top" wrapText="1"/>
    </xf>
    <xf numFmtId="0" fontId="16" fillId="5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9" fillId="4" borderId="7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49" fontId="22" fillId="0" borderId="0" xfId="0" applyNumberFormat="1" applyFont="1" applyAlignment="1">
      <alignment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3" borderId="11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164" fontId="0" fillId="0" borderId="11" xfId="0" applyNumberFormat="1" applyBorder="1" applyAlignment="1">
      <alignment horizontal="right" vertical="center" indent="1"/>
    </xf>
    <xf numFmtId="164" fontId="0" fillId="0" borderId="9" xfId="0" applyNumberFormat="1" applyBorder="1" applyAlignment="1">
      <alignment horizontal="right" vertical="center" indent="1"/>
    </xf>
    <xf numFmtId="164" fontId="8" fillId="3" borderId="11" xfId="0" applyNumberFormat="1" applyFont="1" applyFill="1" applyBorder="1" applyAlignment="1">
      <alignment horizontal="right" vertical="center" indent="1"/>
    </xf>
    <xf numFmtId="164" fontId="8" fillId="3" borderId="9" xfId="0" applyNumberFormat="1" applyFont="1" applyFill="1" applyBorder="1" applyAlignment="1">
      <alignment horizontal="right" vertical="center" indent="1"/>
    </xf>
    <xf numFmtId="165" fontId="0" fillId="0" borderId="11" xfId="0" applyNumberFormat="1" applyBorder="1" applyAlignment="1">
      <alignment horizontal="right" vertical="center" indent="1"/>
    </xf>
    <xf numFmtId="165" fontId="0" fillId="0" borderId="9" xfId="0" applyNumberFormat="1" applyBorder="1" applyAlignment="1">
      <alignment horizontal="right" vertical="center" inden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164" fontId="7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9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3" fontId="0" fillId="2" borderId="10" xfId="0" applyNumberFormat="1" applyFill="1" applyBorder="1" applyAlignment="1">
      <alignment horizontal="center" vertical="center" wrapText="1"/>
    </xf>
    <xf numFmtId="3" fontId="0" fillId="2" borderId="8" xfId="0" applyNumberForma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3" fontId="0" fillId="3" borderId="11" xfId="0" applyNumberFormat="1" applyFill="1" applyBorder="1" applyAlignment="1">
      <alignment horizontal="center" vertical="center" wrapText="1"/>
    </xf>
    <xf numFmtId="3" fontId="0" fillId="3" borderId="9" xfId="0" applyNumberForma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left" vertical="center" wrapText="1" indent="1"/>
    </xf>
    <xf numFmtId="0" fontId="8" fillId="3" borderId="9" xfId="0" applyFont="1" applyFill="1" applyBorder="1" applyAlignment="1">
      <alignment horizontal="left" vertical="center" wrapText="1" inden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23" fillId="4" borderId="11" xfId="0" applyFont="1" applyFill="1" applyBorder="1" applyAlignment="1">
      <alignment horizontal="center" vertical="center" wrapText="1"/>
    </xf>
    <xf numFmtId="0" fontId="23" fillId="4" borderId="9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 applyProtection="1">
      <alignment horizontal="center" vertical="center" wrapText="1"/>
      <protection locked="0"/>
    </xf>
    <xf numFmtId="0" fontId="13" fillId="4" borderId="9" xfId="0" applyFont="1" applyFill="1" applyBorder="1" applyAlignment="1" applyProtection="1">
      <alignment horizontal="center" vertical="center" wrapText="1"/>
      <protection locked="0"/>
    </xf>
    <xf numFmtId="164" fontId="13" fillId="4" borderId="11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9" xfId="0" applyNumberFormat="1" applyFont="1" applyFill="1" applyBorder="1" applyAlignment="1" applyProtection="1">
      <alignment horizontal="right" vertical="center" wrapText="1" indent="1"/>
      <protection locked="0"/>
    </xf>
  </cellXfs>
  <cellStyles count="2">
    <cellStyle name="Normální" xfId="0" builtinId="0"/>
    <cellStyle name="normální 3" xfId="1" xr:uid="{00000000-0005-0000-0000-000001000000}"/>
  </cellStyles>
  <dxfs count="7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58"/>
  <sheetViews>
    <sheetView tabSelected="1" zoomScale="60" zoomScaleNormal="60" workbookViewId="0">
      <selection activeCell="G2" sqref="G2:N3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26" style="1" customWidth="1"/>
    <col min="4" max="4" width="10.7109375" style="2" customWidth="1"/>
    <col min="5" max="5" width="10.28515625" style="3" customWidth="1"/>
    <col min="6" max="6" width="127" style="1" customWidth="1"/>
    <col min="7" max="7" width="29.7109375" style="1" customWidth="1"/>
    <col min="8" max="8" width="24.42578125" style="1" customWidth="1"/>
    <col min="9" max="9" width="24.140625" style="1" customWidth="1"/>
    <col min="10" max="10" width="16.5703125" style="1" customWidth="1"/>
    <col min="11" max="11" width="63.7109375" customWidth="1"/>
    <col min="12" max="12" width="43.85546875" customWidth="1"/>
    <col min="13" max="13" width="25.140625" customWidth="1"/>
    <col min="14" max="14" width="41.85546875" style="1" customWidth="1"/>
    <col min="15" max="15" width="28" style="1" customWidth="1"/>
    <col min="16" max="16" width="17.7109375" style="1" hidden="1" customWidth="1"/>
    <col min="17" max="17" width="21.5703125" customWidth="1"/>
    <col min="18" max="18" width="23.28515625" customWidth="1"/>
    <col min="19" max="19" width="20.7109375" bestFit="1" customWidth="1"/>
    <col min="20" max="20" width="21" customWidth="1"/>
    <col min="21" max="21" width="11.5703125" hidden="1" customWidth="1"/>
    <col min="22" max="22" width="35.85546875" style="4" customWidth="1"/>
  </cols>
  <sheetData>
    <row r="1" spans="1:22" ht="42.6" customHeight="1" x14ac:dyDescent="0.25">
      <c r="B1" s="62" t="s">
        <v>33</v>
      </c>
      <c r="C1" s="62"/>
      <c r="D1" s="62"/>
      <c r="E1" s="62"/>
      <c r="G1" s="40"/>
    </row>
    <row r="2" spans="1:22" ht="42" customHeight="1" x14ac:dyDescent="0.25">
      <c r="C2"/>
      <c r="D2" s="11"/>
      <c r="E2" s="5"/>
      <c r="F2" s="6"/>
      <c r="G2" s="63"/>
      <c r="H2" s="63"/>
      <c r="I2" s="63"/>
      <c r="J2" s="63"/>
      <c r="K2" s="63"/>
      <c r="L2" s="63"/>
      <c r="M2" s="63"/>
      <c r="N2" s="63"/>
      <c r="O2" s="6"/>
      <c r="P2" s="6"/>
      <c r="Q2" s="6"/>
      <c r="R2" s="6"/>
      <c r="T2" s="8"/>
      <c r="U2" s="9"/>
      <c r="V2" s="10"/>
    </row>
    <row r="3" spans="1:22" ht="42" customHeight="1" x14ac:dyDescent="0.25">
      <c r="B3" s="14"/>
      <c r="C3" s="12" t="s">
        <v>0</v>
      </c>
      <c r="D3" s="13"/>
      <c r="E3" s="13"/>
      <c r="F3" s="13"/>
      <c r="G3" s="63"/>
      <c r="H3" s="63"/>
      <c r="I3" s="63"/>
      <c r="J3" s="63"/>
      <c r="K3" s="63"/>
      <c r="L3" s="63"/>
      <c r="M3" s="63"/>
      <c r="N3" s="63"/>
      <c r="O3" s="35"/>
      <c r="P3" s="35"/>
      <c r="Q3" s="35"/>
      <c r="R3" s="35"/>
      <c r="T3" s="8"/>
    </row>
    <row r="4" spans="1:22" ht="18" customHeight="1" thickBot="1" x14ac:dyDescent="0.3">
      <c r="B4" s="15"/>
      <c r="C4" s="16" t="s">
        <v>1</v>
      </c>
      <c r="D4" s="13"/>
      <c r="E4" s="13"/>
      <c r="F4" s="13"/>
      <c r="G4" s="13"/>
      <c r="H4" s="13"/>
      <c r="I4" s="8"/>
      <c r="J4" s="8"/>
      <c r="K4" s="8"/>
      <c r="L4" s="8"/>
      <c r="M4" s="8"/>
      <c r="N4" s="6"/>
      <c r="O4" s="6"/>
      <c r="P4" s="6"/>
      <c r="Q4" s="8"/>
      <c r="R4" s="8"/>
      <c r="T4" s="8"/>
    </row>
    <row r="5" spans="1:22" ht="34.5" customHeight="1" thickBot="1" x14ac:dyDescent="0.3">
      <c r="B5" s="17"/>
      <c r="C5" s="18"/>
      <c r="D5" s="19"/>
      <c r="E5" s="19"/>
      <c r="F5" s="6"/>
      <c r="G5" s="38" t="s">
        <v>2</v>
      </c>
      <c r="H5" s="38" t="s">
        <v>2</v>
      </c>
      <c r="I5" s="6"/>
      <c r="J5" s="6"/>
      <c r="N5" s="6"/>
      <c r="O5" s="21"/>
      <c r="P5" s="21"/>
      <c r="R5" s="20" t="s">
        <v>2</v>
      </c>
      <c r="V5" s="7"/>
    </row>
    <row r="6" spans="1:22" ht="67.150000000000006" customHeight="1" thickTop="1" thickBot="1" x14ac:dyDescent="0.3">
      <c r="B6" s="22" t="s">
        <v>3</v>
      </c>
      <c r="C6" s="23" t="s">
        <v>13</v>
      </c>
      <c r="D6" s="23" t="s">
        <v>4</v>
      </c>
      <c r="E6" s="23" t="s">
        <v>14</v>
      </c>
      <c r="F6" s="23" t="s">
        <v>15</v>
      </c>
      <c r="G6" s="39" t="s">
        <v>5</v>
      </c>
      <c r="H6" s="39" t="s">
        <v>26</v>
      </c>
      <c r="I6" s="34" t="s">
        <v>16</v>
      </c>
      <c r="J6" s="34" t="s">
        <v>17</v>
      </c>
      <c r="K6" s="23" t="s">
        <v>31</v>
      </c>
      <c r="L6" s="34" t="s">
        <v>18</v>
      </c>
      <c r="M6" s="36" t="s">
        <v>19</v>
      </c>
      <c r="N6" s="34" t="s">
        <v>20</v>
      </c>
      <c r="O6" s="41" t="s">
        <v>27</v>
      </c>
      <c r="P6" s="34" t="s">
        <v>21</v>
      </c>
      <c r="Q6" s="23" t="s">
        <v>6</v>
      </c>
      <c r="R6" s="24" t="s">
        <v>7</v>
      </c>
      <c r="S6" s="43" t="s">
        <v>8</v>
      </c>
      <c r="T6" s="43" t="s">
        <v>9</v>
      </c>
      <c r="U6" s="34" t="s">
        <v>22</v>
      </c>
      <c r="V6" s="34" t="s">
        <v>23</v>
      </c>
    </row>
    <row r="7" spans="1:22" ht="409.5" customHeight="1" thickTop="1" x14ac:dyDescent="0.25">
      <c r="A7" s="25"/>
      <c r="B7" s="74">
        <v>1</v>
      </c>
      <c r="C7" s="76" t="s">
        <v>34</v>
      </c>
      <c r="D7" s="78">
        <v>1</v>
      </c>
      <c r="E7" s="46" t="s">
        <v>29</v>
      </c>
      <c r="F7" s="80" t="s">
        <v>39</v>
      </c>
      <c r="G7" s="86"/>
      <c r="H7" s="84" t="s">
        <v>40</v>
      </c>
      <c r="I7" s="82" t="s">
        <v>28</v>
      </c>
      <c r="J7" s="82" t="s">
        <v>30</v>
      </c>
      <c r="K7" s="56" t="s">
        <v>35</v>
      </c>
      <c r="L7" s="58" t="s">
        <v>37</v>
      </c>
      <c r="M7" s="60" t="s">
        <v>32</v>
      </c>
      <c r="N7" s="58" t="s">
        <v>36</v>
      </c>
      <c r="O7" s="48">
        <v>30</v>
      </c>
      <c r="P7" s="50">
        <f>D7*Q7</f>
        <v>217440</v>
      </c>
      <c r="Q7" s="52">
        <v>217440</v>
      </c>
      <c r="R7" s="88"/>
      <c r="S7" s="54">
        <f>D7*R7</f>
        <v>0</v>
      </c>
      <c r="T7" s="44" t="str">
        <f t="shared" ref="T7" si="0">IF(ISNUMBER(R7), IF(R7&gt;Q7,"NEVYHOVUJE","VYHOVUJE")," ")</f>
        <v xml:space="preserve"> </v>
      </c>
      <c r="U7" s="46"/>
      <c r="V7" s="46" t="s">
        <v>12</v>
      </c>
    </row>
    <row r="8" spans="1:22" ht="207.75" customHeight="1" thickBot="1" x14ac:dyDescent="0.3">
      <c r="A8" s="25"/>
      <c r="B8" s="75"/>
      <c r="C8" s="77"/>
      <c r="D8" s="79"/>
      <c r="E8" s="47"/>
      <c r="F8" s="81"/>
      <c r="G8" s="87"/>
      <c r="H8" s="85"/>
      <c r="I8" s="83"/>
      <c r="J8" s="83"/>
      <c r="K8" s="57"/>
      <c r="L8" s="59"/>
      <c r="M8" s="61"/>
      <c r="N8" s="59"/>
      <c r="O8" s="49"/>
      <c r="P8" s="51"/>
      <c r="Q8" s="53"/>
      <c r="R8" s="89"/>
      <c r="S8" s="55"/>
      <c r="T8" s="45"/>
      <c r="U8" s="47"/>
      <c r="V8" s="47"/>
    </row>
    <row r="9" spans="1:22" ht="13.5" customHeight="1" thickTop="1" thickBot="1" x14ac:dyDescent="0.3">
      <c r="C9"/>
      <c r="D9"/>
      <c r="E9"/>
      <c r="F9"/>
      <c r="G9"/>
      <c r="H9"/>
      <c r="I9"/>
      <c r="J9"/>
      <c r="N9"/>
      <c r="O9"/>
      <c r="P9"/>
      <c r="S9" s="37"/>
    </row>
    <row r="10" spans="1:22" ht="49.5" customHeight="1" thickTop="1" thickBot="1" x14ac:dyDescent="0.3">
      <c r="B10" s="69" t="s">
        <v>25</v>
      </c>
      <c r="C10" s="70"/>
      <c r="D10" s="70"/>
      <c r="E10" s="70"/>
      <c r="F10" s="70"/>
      <c r="G10" s="70"/>
      <c r="H10" s="42"/>
      <c r="I10" s="26"/>
      <c r="J10" s="26"/>
      <c r="K10" s="26"/>
      <c r="L10" s="27"/>
      <c r="M10" s="7"/>
      <c r="N10" s="7"/>
      <c r="O10" s="28"/>
      <c r="P10" s="28"/>
      <c r="Q10" s="29" t="s">
        <v>10</v>
      </c>
      <c r="R10" s="71" t="s">
        <v>11</v>
      </c>
      <c r="S10" s="72"/>
      <c r="T10" s="73"/>
      <c r="U10" s="21"/>
      <c r="V10" s="30"/>
    </row>
    <row r="11" spans="1:22" ht="53.25" customHeight="1" thickTop="1" thickBot="1" x14ac:dyDescent="0.3">
      <c r="B11" s="68" t="s">
        <v>24</v>
      </c>
      <c r="C11" s="68"/>
      <c r="D11" s="68"/>
      <c r="E11" s="68"/>
      <c r="F11" s="68"/>
      <c r="G11" s="68"/>
      <c r="H11" s="68"/>
      <c r="I11" s="31"/>
      <c r="L11" s="11"/>
      <c r="M11" s="11"/>
      <c r="N11" s="11"/>
      <c r="O11" s="32"/>
      <c r="P11" s="32"/>
      <c r="Q11" s="33">
        <f>SUM(P7:P8)</f>
        <v>217440</v>
      </c>
      <c r="R11" s="64">
        <f>SUM(S7:S8)</f>
        <v>0</v>
      </c>
      <c r="S11" s="65"/>
      <c r="T11" s="66"/>
    </row>
    <row r="12" spans="1:22" ht="15.75" thickTop="1" x14ac:dyDescent="0.25">
      <c r="B12" s="67" t="s">
        <v>38</v>
      </c>
      <c r="C12" s="67"/>
      <c r="D12" s="67"/>
      <c r="E12" s="67"/>
      <c r="F12" s="67"/>
    </row>
    <row r="13" spans="1:22" ht="14.25" customHeight="1" x14ac:dyDescent="0.25"/>
    <row r="14" spans="1:22" ht="14.25" customHeight="1" x14ac:dyDescent="0.25"/>
    <row r="15" spans="1:22" ht="14.25" customHeight="1" x14ac:dyDescent="0.25"/>
    <row r="16" spans="1:2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</sheetData>
  <sheetProtection algorithmName="SHA-512" hashValue="coHxdHOh/xVUIV1dJaaCfmzYrQfcFdxTFcFyxcARrpOxZ5ys2VAnkU4wa2v6ykfcF/+fEgdQqzWQGY0vp4rCpA==" saltValue="e57xUAismcf7OXVUff1lKw==" spinCount="100000" sheet="1" objects="1" scenarios="1"/>
  <mergeCells count="28">
    <mergeCell ref="B1:E1"/>
    <mergeCell ref="G2:N3"/>
    <mergeCell ref="R11:T11"/>
    <mergeCell ref="B12:F12"/>
    <mergeCell ref="B11:H11"/>
    <mergeCell ref="B10:G10"/>
    <mergeCell ref="R10:T10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  <mergeCell ref="V7:V8"/>
  </mergeCells>
  <conditionalFormatting sqref="D7">
    <cfRule type="containsBlanks" dxfId="6" priority="1">
      <formula>LEN(TRIM(D7))=0</formula>
    </cfRule>
  </conditionalFormatting>
  <conditionalFormatting sqref="G7:H7 R7">
    <cfRule type="notContainsBlanks" dxfId="5" priority="41">
      <formula>LEN(TRIM(G7))&gt;0</formula>
    </cfRule>
    <cfRule type="notContainsBlanks" dxfId="4" priority="42">
      <formula>LEN(TRIM(G7))&gt;0</formula>
    </cfRule>
    <cfRule type="containsBlanks" dxfId="3" priority="44">
      <formula>LEN(TRIM(G7))=0</formula>
    </cfRule>
  </conditionalFormatting>
  <conditionalFormatting sqref="G7:H7">
    <cfRule type="notContainsBlanks" dxfId="2" priority="40">
      <formula>LEN(TRIM(G7))&gt;0</formula>
    </cfRule>
  </conditionalFormatting>
  <conditionalFormatting sqref="T7">
    <cfRule type="cellIs" dxfId="1" priority="63" operator="equal">
      <formula>"NEVYHOVUJE"</formula>
    </cfRule>
    <cfRule type="cellIs" dxfId="0" priority="64" operator="equal">
      <formula>"VYHOVUJE"</formula>
    </cfRule>
  </conditionalFormatting>
  <dataValidations count="2">
    <dataValidation type="list" allowBlank="1" showInputMessage="1" showErrorMessage="1" sqref="J7" xr:uid="{9F1C58AD-5758-45A9-9BCC-47D9E8D40FAE}">
      <formula1>"ANO,NE"</formula1>
    </dataValidation>
    <dataValidation type="list" showInputMessage="1" showErrorMessage="1" sqref="E7" xr:uid="{FEE879A1-3785-4154-A7E4-C2775DBC6DD4}">
      <formula1>"ks,bal,sada,"</formula1>
    </dataValidation>
  </dataValidations>
  <pageMargins left="7.874015748031496E-2" right="0.11811023622047245" top="0.31496062992125984" bottom="0.35433070866141736" header="0.15748031496062992" footer="0.19685039370078741"/>
  <pageSetup paperSize="9" scale="22" orientation="landscape" r:id="rId1"/>
  <headerFooter>
    <oddFooter>&amp;C&amp;P z 2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ihoskova</cp:lastModifiedBy>
  <cp:revision>1</cp:revision>
  <cp:lastPrinted>2024-02-05T07:21:35Z</cp:lastPrinted>
  <dcterms:created xsi:type="dcterms:W3CDTF">2014-03-05T12:43:32Z</dcterms:created>
  <dcterms:modified xsi:type="dcterms:W3CDTF">2024-02-20T13:38:35Z</dcterms:modified>
</cp:coreProperties>
</file>