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4-2024\"/>
    </mc:Choice>
  </mc:AlternateContent>
  <xr:revisionPtr revIDLastSave="0" documentId="13_ncr:1_{E0518EBA-4AF6-4325-AD93-D9B82474B9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" l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5" i="1" l="1"/>
  <c r="N15" i="1"/>
</calcChain>
</file>

<file path=xl/sharedStrings.xml><?xml version="1.0" encoding="utf-8"?>
<sst xmlns="http://schemas.openxmlformats.org/spreadsheetml/2006/main" count="58" uniqueCount="45">
  <si>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</si>
  <si>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</si>
  <si>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</si>
  <si>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</si>
  <si>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</si>
  <si>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</si>
  <si>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</si>
  <si>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</si>
  <si>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</si>
  <si>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</si>
  <si>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</si>
  <si>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</si>
  <si>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</si>
  <si>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</si>
  <si>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</si>
  <si>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</si>
  <si>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</si>
  <si>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</si>
  <si>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</si>
  <si>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</si>
  <si>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</si>
  <si>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</si>
  <si>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</si>
  <si>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</si>
  <si>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</si>
  <si>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- 004 - 2024</t>
  </si>
  <si>
    <t>Publikace Rozvíjení interkulturní komunikační kompetence ve výuce cizích jazyků 5.  Více viz příloha smlouvy č. 3-5.</t>
  </si>
  <si>
    <t>Tuto položku fakturovat zvlášť.</t>
  </si>
  <si>
    <t>Tyto položky je možné fakturovat společně i každou zvlášť.</t>
  </si>
  <si>
    <t>publikace FPE</t>
  </si>
  <si>
    <t>ks</t>
  </si>
  <si>
    <t>Katedra ruského jazyka FPE ZČU, Veleslavínova 42, 306 14 Plzeň</t>
  </si>
  <si>
    <t>MEMO 2023/2</t>
  </si>
  <si>
    <t>Časopis Memo 2023/2.  Více viz příloha smlouvy č. 3-1.</t>
  </si>
  <si>
    <t>Bc. Jana Saláková, jeanne@krf.zcu.cz, 377636170</t>
  </si>
  <si>
    <t>doc. Naděžda Morávková, 777207171, moravkov@khi.zcu.cz</t>
  </si>
  <si>
    <t>Fakulta pedagogická ZČU, Katedra historie, Veleslavínova 42, Plzeň</t>
  </si>
  <si>
    <t>Časopis Bohemiae occidentalis historica 2023/2.  Více viz příloha smlouvy č. 3-2.</t>
  </si>
  <si>
    <t>BOH 2023/2</t>
  </si>
  <si>
    <t>Časopis West Bohemian Historical Review 2024/1. Více viz příloha smlouvy č. 3-3.</t>
  </si>
  <si>
    <t>WBHR 2024/1</t>
  </si>
  <si>
    <t>WBHR 2024/2</t>
  </si>
  <si>
    <t>Katedra historických věd FF ZČU, doc. PhDr. Lukáš Novotný Ph.D., Sedláčkova 38, 301 00 Plzeň</t>
  </si>
  <si>
    <t>doc. Lukáš Novotný, 737626786, novoluk@khv.zcu.cz</t>
  </si>
  <si>
    <t>Časopis West Bohemian Historical Review 2024/2. Více viz příloha smlouvy č. 3-4.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</si>
</sst>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73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9" xfId="0" applyFill="1" applyBorder="1" applyAlignment="1" applyProtection="1">
      <alignment horizontal="center" vertical="center" textRotation="90" wrapText="1"/>
    </xf>
    <xf numFmtId="0" fontId="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textRotation="90" wrapText="1"/>
    </xf>
    <xf numFmtId="0" fontId="0" fillId="0" borderId="9" xfId="0" applyBorder="1" applyAlignment="1" applyProtection="1">
      <alignment horizontal="center" vertical="center" textRotation="90" wrapText="1"/>
    </xf>
    <xf numFmtId="0" fontId="1" fillId="3" borderId="14" xfId="0" applyFont="1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2"/>
  <sheetViews>
    <sheetView tabSelected="1" zoomScale="75" zoomScaleNormal="75" workbookViewId="0">
      <selection activeCell="N11" sqref="N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2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41" style="7" customWidth="1"/>
    <col min="18" max="16384" width="9.140625" style="3"/>
  </cols>
  <sheetData>
    <row r="1" spans="1:17" ht="18" customHeight="1" x14ac:dyDescent="0.25">
      <c r="B1" s="4" t="s">
        <v>24</v>
      </c>
      <c r="C1" s="4"/>
      <c r="D1" s="4"/>
      <c r="E1" s="5"/>
      <c r="F1" s="6"/>
      <c r="G1" s="6"/>
      <c r="I1" s="3"/>
      <c r="J1" s="3"/>
    </row>
    <row r="2" spans="1:17" ht="24.6" customHeight="1" x14ac:dyDescent="0.25">
      <c r="B2" s="8" t="s">
        <v>25</v>
      </c>
      <c r="C2" s="8"/>
      <c r="D2" s="8"/>
      <c r="I2" s="10"/>
      <c r="J2" s="10"/>
      <c r="K2" s="10"/>
      <c r="L2" s="10"/>
      <c r="N2" s="11"/>
      <c r="O2" s="11"/>
      <c r="P2" s="11"/>
    </row>
    <row r="3" spans="1:17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7"/>
    </row>
    <row r="4" spans="1:17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7"/>
    </row>
    <row r="5" spans="1:17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7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Q6" s="28"/>
    </row>
    <row r="7" spans="1:17" ht="91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</row>
    <row r="8" spans="1:17" ht="75.75" thickTop="1" x14ac:dyDescent="0.25">
      <c r="A8" s="33"/>
      <c r="B8" s="34">
        <v>1</v>
      </c>
      <c r="C8" s="35" t="s">
        <v>32</v>
      </c>
      <c r="D8" s="36">
        <v>100</v>
      </c>
      <c r="E8" s="35" t="s">
        <v>30</v>
      </c>
      <c r="F8" s="37" t="s">
        <v>33</v>
      </c>
      <c r="G8" s="38" t="s">
        <v>28</v>
      </c>
      <c r="H8" s="35" t="s">
        <v>35</v>
      </c>
      <c r="I8" s="39" t="s">
        <v>36</v>
      </c>
      <c r="J8" s="39">
        <v>14</v>
      </c>
      <c r="K8" s="40" t="e">
        <f>D8*#REF!</f>
        <v>#REF!</v>
      </c>
      <c r="L8" s="40">
        <f>D8*M8</f>
        <v>7500</v>
      </c>
      <c r="M8" s="41">
        <v>75</v>
      </c>
      <c r="N8" s="1"/>
      <c r="O8" s="42">
        <f>D8*N8</f>
        <v>0</v>
      </c>
      <c r="P8" s="43" t="str">
        <f t="shared" ref="P8:P12" si="0">IF(ISNUMBER(N8), IF(N8&gt;M8,"NEVYHOVUJE","VYHOVUJE")," ")</f>
        <v xml:space="preserve"> </v>
      </c>
      <c r="Q8" s="39" t="s">
        <v>23</v>
      </c>
    </row>
    <row r="9" spans="1:17" ht="75" x14ac:dyDescent="0.25">
      <c r="B9" s="44">
        <v>2</v>
      </c>
      <c r="C9" s="45" t="s">
        <v>38</v>
      </c>
      <c r="D9" s="46">
        <v>60</v>
      </c>
      <c r="E9" s="45" t="s">
        <v>30</v>
      </c>
      <c r="F9" s="47" t="s">
        <v>37</v>
      </c>
      <c r="G9" s="48"/>
      <c r="H9" s="49" t="s">
        <v>35</v>
      </c>
      <c r="I9" s="45" t="s">
        <v>36</v>
      </c>
      <c r="J9" s="45">
        <v>14</v>
      </c>
      <c r="K9" s="50" t="e">
        <f>D9*#REF!</f>
        <v>#REF!</v>
      </c>
      <c r="L9" s="50">
        <f>D9*M9</f>
        <v>4500</v>
      </c>
      <c r="M9" s="51">
        <v>75</v>
      </c>
      <c r="N9" s="2"/>
      <c r="O9" s="52">
        <f>D9*N9</f>
        <v>0</v>
      </c>
      <c r="P9" s="53" t="str">
        <f t="shared" si="0"/>
        <v xml:space="preserve"> </v>
      </c>
      <c r="Q9" s="45" t="s">
        <v>23</v>
      </c>
    </row>
    <row r="10" spans="1:17" ht="75" x14ac:dyDescent="0.25">
      <c r="B10" s="44">
        <v>3</v>
      </c>
      <c r="C10" s="45" t="s">
        <v>40</v>
      </c>
      <c r="D10" s="46">
        <v>100</v>
      </c>
      <c r="E10" s="45" t="s">
        <v>30</v>
      </c>
      <c r="F10" s="47" t="s">
        <v>39</v>
      </c>
      <c r="G10" s="54" t="s">
        <v>28</v>
      </c>
      <c r="H10" s="45" t="s">
        <v>43</v>
      </c>
      <c r="I10" s="45" t="s">
        <v>42</v>
      </c>
      <c r="J10" s="45">
        <v>20</v>
      </c>
      <c r="K10" s="50" t="e">
        <f>D10*#REF!</f>
        <v>#REF!</v>
      </c>
      <c r="L10" s="50">
        <f>D10*M10</f>
        <v>10000</v>
      </c>
      <c r="M10" s="51">
        <v>100</v>
      </c>
      <c r="N10" s="2"/>
      <c r="O10" s="52">
        <f>D10*N10</f>
        <v>0</v>
      </c>
      <c r="P10" s="53" t="str">
        <f t="shared" si="0"/>
        <v xml:space="preserve"> </v>
      </c>
      <c r="Q10" s="45" t="s">
        <v>23</v>
      </c>
    </row>
    <row r="11" spans="1:17" ht="75" customHeight="1" x14ac:dyDescent="0.25">
      <c r="B11" s="44">
        <v>4</v>
      </c>
      <c r="C11" s="45" t="s">
        <v>41</v>
      </c>
      <c r="D11" s="46">
        <v>100</v>
      </c>
      <c r="E11" s="45" t="s">
        <v>30</v>
      </c>
      <c r="F11" s="47" t="s">
        <v>44</v>
      </c>
      <c r="G11" s="55"/>
      <c r="H11" s="45" t="s">
        <v>43</v>
      </c>
      <c r="I11" s="45" t="s">
        <v>42</v>
      </c>
      <c r="J11" s="45">
        <v>20</v>
      </c>
      <c r="K11" s="50" t="e">
        <f>D11*#REF!</f>
        <v>#REF!</v>
      </c>
      <c r="L11" s="50">
        <f>D11*M11</f>
        <v>10000</v>
      </c>
      <c r="M11" s="51">
        <v>100</v>
      </c>
      <c r="N11" s="2"/>
      <c r="O11" s="52">
        <f>D11*N11</f>
        <v>0</v>
      </c>
      <c r="P11" s="53" t="str">
        <f t="shared" si="0"/>
        <v xml:space="preserve"> </v>
      </c>
      <c r="Q11" s="45" t="s">
        <v>23</v>
      </c>
    </row>
    <row r="12" spans="1:17" ht="60.75" thickBot="1" x14ac:dyDescent="0.3">
      <c r="B12" s="44">
        <v>5</v>
      </c>
      <c r="C12" s="49" t="s">
        <v>29</v>
      </c>
      <c r="D12" s="46">
        <v>200</v>
      </c>
      <c r="E12" s="49" t="s">
        <v>30</v>
      </c>
      <c r="F12" s="56" t="s">
        <v>26</v>
      </c>
      <c r="G12" s="57" t="s">
        <v>27</v>
      </c>
      <c r="H12" s="49" t="s">
        <v>34</v>
      </c>
      <c r="I12" s="49" t="s">
        <v>31</v>
      </c>
      <c r="J12" s="45">
        <v>14</v>
      </c>
      <c r="K12" s="50" t="e">
        <f>D12*#REF!</f>
        <v>#REF!</v>
      </c>
      <c r="L12" s="50">
        <f>D12*M12</f>
        <v>20000</v>
      </c>
      <c r="M12" s="51">
        <v>100</v>
      </c>
      <c r="N12" s="2"/>
      <c r="O12" s="52">
        <f>D12*N12</f>
        <v>0</v>
      </c>
      <c r="P12" s="53" t="str">
        <f t="shared" si="0"/>
        <v xml:space="preserve"> </v>
      </c>
      <c r="Q12" s="45" t="s">
        <v>23</v>
      </c>
    </row>
    <row r="13" spans="1:17" ht="13.5" customHeight="1" thickTop="1" thickBot="1" x14ac:dyDescent="0.3">
      <c r="C13" s="3"/>
      <c r="D13" s="3"/>
      <c r="E13" s="3"/>
      <c r="F13" s="3"/>
      <c r="G13" s="3"/>
      <c r="I13" s="3"/>
      <c r="J13" s="3"/>
      <c r="K13" s="3"/>
      <c r="L13" s="3"/>
      <c r="N13" s="58"/>
      <c r="O13" s="58"/>
    </row>
    <row r="14" spans="1:17" ht="60.75" customHeight="1" thickTop="1" thickBot="1" x14ac:dyDescent="0.3">
      <c r="B14" s="59" t="s">
        <v>19</v>
      </c>
      <c r="C14" s="59"/>
      <c r="D14" s="59"/>
      <c r="E14" s="59"/>
      <c r="F14" s="59"/>
      <c r="G14" s="59"/>
      <c r="H14" s="28"/>
      <c r="I14" s="28"/>
      <c r="J14" s="60"/>
      <c r="K14" s="28"/>
      <c r="L14" s="60"/>
      <c r="M14" s="61" t="s">
        <v>20</v>
      </c>
      <c r="N14" s="62" t="s">
        <v>21</v>
      </c>
      <c r="O14" s="63"/>
      <c r="P14" s="64"/>
      <c r="Q14" s="65"/>
    </row>
    <row r="15" spans="1:17" ht="33" customHeight="1" thickTop="1" thickBot="1" x14ac:dyDescent="0.3">
      <c r="B15" s="66" t="s">
        <v>22</v>
      </c>
      <c r="C15" s="66"/>
      <c r="D15" s="66"/>
      <c r="E15" s="66"/>
      <c r="F15" s="66"/>
      <c r="G15" s="66"/>
      <c r="H15" s="12"/>
      <c r="I15" s="12"/>
      <c r="J15" s="67"/>
      <c r="K15" s="12"/>
      <c r="L15" s="67"/>
      <c r="M15" s="68">
        <f>SUM(L8:L12)</f>
        <v>52000</v>
      </c>
      <c r="N15" s="69">
        <f>SUM(O8:O12)</f>
        <v>0</v>
      </c>
      <c r="O15" s="70"/>
      <c r="P15" s="71"/>
    </row>
    <row r="16" spans="1:17" ht="14.25" customHeight="1" thickTop="1" x14ac:dyDescent="0.25">
      <c r="I16" s="3"/>
      <c r="M16" s="6"/>
    </row>
    <row r="17" spans="3:13" ht="14.25" customHeight="1" x14ac:dyDescent="0.25">
      <c r="I17" s="3"/>
      <c r="M17" s="6"/>
    </row>
    <row r="18" spans="3:13" ht="14.25" customHeight="1" x14ac:dyDescent="0.25">
      <c r="I18" s="3"/>
      <c r="M18" s="6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</sheetData>
  <sheetProtection algorithmName="SHA-512" hashValue="yu+fkgiOHrEK2dT4mqPhmTDmIWmUNriuShwscNw5D1DqKSteHAWDENSq3Jb4ZOMP1ua22hM8//6S5y1560C8kg==" saltValue="svVkdnF/unNiEw2LGdM6YQ==" spinCount="100000" sheet="1" objects="1" scenarios="1" selectLockedCells="1"/>
  <mergeCells count="10">
    <mergeCell ref="B14:G14"/>
    <mergeCell ref="N14:P14"/>
    <mergeCell ref="B15:G15"/>
    <mergeCell ref="N15:P15"/>
    <mergeCell ref="B1:D1"/>
    <mergeCell ref="B2:D2"/>
    <mergeCell ref="N2:P2"/>
    <mergeCell ref="G4:H4"/>
    <mergeCell ref="G10:G11"/>
    <mergeCell ref="G8:G9"/>
  </mergeCells>
  <conditionalFormatting sqref="B8:B12 D8:D12">
    <cfRule type="containsBlanks" dxfId="6" priority="21">
      <formula>LEN(TRIM(B8))=0</formula>
    </cfRule>
  </conditionalFormatting>
  <conditionalFormatting sqref="B8:B12">
    <cfRule type="cellIs" dxfId="5" priority="16" operator="greaterThanOrEqual">
      <formula>1</formula>
    </cfRule>
  </conditionalFormatting>
  <conditionalFormatting sqref="N8:N12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2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Q8:Q12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2024-02-15T13:51:46Z</dcterms:modified>
</cp:coreProperties>
</file>