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1\1 výzva\"/>
    </mc:Choice>
  </mc:AlternateContent>
  <xr:revisionPtr revIDLastSave="0" documentId="13_ncr:1_{06D8F2CC-83F4-4676-9A20-24703A2CF8A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7" i="1"/>
  <c r="T11" i="1"/>
  <c r="S12" i="1"/>
  <c r="T14" i="1"/>
  <c r="P15" i="1"/>
  <c r="S15" i="1"/>
  <c r="T15" i="1"/>
  <c r="P8" i="1"/>
  <c r="P9" i="1"/>
  <c r="P10" i="1"/>
  <c r="P11" i="1"/>
  <c r="P12" i="1"/>
  <c r="P13" i="1"/>
  <c r="P14" i="1"/>
  <c r="T9" i="1"/>
  <c r="S10" i="1"/>
  <c r="T10" i="1"/>
  <c r="S11" i="1"/>
  <c r="S13" i="1"/>
  <c r="T13" i="1"/>
  <c r="S14" i="1"/>
  <c r="P7" i="1"/>
  <c r="S8" i="1" l="1"/>
  <c r="R18" i="1" s="1"/>
  <c r="T12" i="1"/>
  <c r="T7" i="1"/>
  <c r="Q18" i="1"/>
</calcChain>
</file>

<file path=xl/sharedStrings.xml><?xml version="1.0" encoding="utf-8"?>
<sst xmlns="http://schemas.openxmlformats.org/spreadsheetml/2006/main" count="82" uniqueCount="56">
  <si>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</si>
  <si>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</si>
  <si>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</si>
  <si>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</si>
  <si>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</si>
  <si>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</si>
  <si>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</si>
  <si>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</si>
  <si>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</si>
  <si>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</si>
  <si>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</si>
  <si>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</si>
  <si>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30237280-5 - Síťové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</si>
  <si>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</si>
  <si>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</si>
  <si>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</si>
  <si>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</si>
  <si>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</si>
  <si>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</si>
  <si>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</si>
  <si>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</si>
  <si>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</si>
  <si>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</si>
  <si>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</si>
  <si>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</si>
  <si>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</si>
  <si>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</si>
  <si>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</si>
  <si>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</si>
  <si>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</si>
  <si>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</si>
  <si>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NA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</si>
  <si>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</si>
  <si>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21 dní</t>
  </si>
  <si>
    <t>Samostatná faktura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</si>
  <si>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</si>
  <si>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021 - 2024 </t>
  </si>
  <si>
    <t>SFP+ transceiver 10Gbps</t>
  </si>
  <si>
    <t>Síťový kabel 10G</t>
  </si>
  <si>
    <t>Patch kabel CAT7 SFTP pro 10G Ethernet, zakončení 2x RJ-45 konektor, přímé propojení, garance přenosu 10 Gbit, délka min. 3 m.</t>
  </si>
  <si>
    <t>SSD disk M.2 2 TB</t>
  </si>
  <si>
    <t>Pamět RAM do prac. stanice</t>
  </si>
  <si>
    <t>Kabel pro Ethernet 10 Gbit</t>
  </si>
  <si>
    <t>SSD disk M.2 1 TB</t>
  </si>
  <si>
    <t>SSD disk SATA 1 TB</t>
  </si>
  <si>
    <t xml:space="preserve">Sada předního ventilátoru do skříně  HP Z4 G </t>
  </si>
  <si>
    <t>SGS-2022-023</t>
  </si>
  <si>
    <t>Ing. Richard Matas, Ph.D.,
Tel.: 725 700 132,
37763 4705</t>
  </si>
  <si>
    <t>Teslova 1240/5b, 
301 00 Plzeň,
Nové technologie – výzkumné centrum,
místnost TC 207</t>
  </si>
  <si>
    <t>SFP+ transceiver 10Gbps, 10GBASE-T, RJ-45, 0 až 70°C, Cisco kompatibilní, dosah do 30 m (CAT 6A či 7) multirate 10Gbps/ 5Gbps/ 2,5Gbps 1000M, 10G Transmission Distance: 30 m.</t>
  </si>
  <si>
    <t>SSD disk M.2 PCIe, kapacita min. 2 TB.
Rychlost čtení minimálně 4500 MB/s.
Rychlost zápisu minimálně 4500 MB/s.
Životnost minimálně 1200 TBW.</t>
  </si>
  <si>
    <t>Paměť RAM min. 64 GB DDR5-4800MHz ECC Reg pro HP, kompatibilní s prac. stanicí  Z4 G5.</t>
  </si>
  <si>
    <t>Kabel optický nebo metalický pro Ethernet 10 Gbit, délka min. 7 m, konektory SFP+ - SFP+, Cisco kompatibilní.</t>
  </si>
  <si>
    <t>SSD disk M.2 PCIe, kapacita min. 1 TB.
Rychlost čtení minimálně 4500 MB/s.
Rychlost zápisu minimálně 4500 MB/s.
Životnost minimálně 600 TBW.</t>
  </si>
  <si>
    <t>SSD disk SATA, kapacita min. 1 TB.
Rychlost čtení minimálně 500 MB/s.
Rychlost zápisu minimálně 500 MB/s.
Životnost minimálně 600 TBW.</t>
  </si>
  <si>
    <t>Sada předního ventilátoru (montážní sada s ventilátorem) do skříně pracovní stanice HP Z4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</si>
</sst>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5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25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14" fillId="6" borderId="2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Normal="100" workbookViewId="0">
      <selection activeCell="F4" sqref="F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2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6.7109375" customWidth="1"/>
    <col min="12" max="12" width="25.42578125" customWidth="1"/>
    <col min="13" max="13" width="27" customWidth="1"/>
    <col min="14" max="14" width="32.8554687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95" t="s">
        <v>36</v>
      </c>
      <c r="C1" s="96"/>
      <c r="D1" s="96"/>
      <c r="E1"/>
      <c r="G1" s="41"/>
      <c r="V1"/>
    </row>
    <row r="2" spans="1:22" ht="17.25" customHeight="1" x14ac:dyDescent="0.25">
      <c r="C2"/>
      <c r="D2" s="9"/>
      <c r="E2" s="10"/>
      <c r="G2" s="99"/>
      <c r="H2" s="100"/>
      <c r="I2" s="100"/>
      <c r="J2" s="100"/>
      <c r="K2" s="100"/>
      <c r="L2" s="100"/>
      <c r="M2" s="100"/>
      <c r="N2" s="10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3"/>
      <c r="E3" s="93"/>
      <c r="F3" s="93"/>
      <c r="G3" s="100"/>
      <c r="H3" s="100"/>
      <c r="I3" s="100"/>
      <c r="J3" s="100"/>
      <c r="K3" s="100"/>
      <c r="L3" s="100"/>
      <c r="M3" s="100"/>
      <c r="N3" s="10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7" t="s">
        <v>2</v>
      </c>
      <c r="H5" s="9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31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92" t="s">
        <v>7</v>
      </c>
      <c r="T6" s="92" t="s">
        <v>8</v>
      </c>
      <c r="U6" s="34" t="s">
        <v>22</v>
      </c>
      <c r="V6" s="34" t="s">
        <v>23</v>
      </c>
    </row>
    <row r="7" spans="1:22" ht="45.75" customHeight="1" thickTop="1" x14ac:dyDescent="0.25">
      <c r="A7" s="20"/>
      <c r="B7" s="42">
        <v>1</v>
      </c>
      <c r="C7" s="43" t="s">
        <v>37</v>
      </c>
      <c r="D7" s="44">
        <v>1</v>
      </c>
      <c r="E7" s="45" t="s">
        <v>28</v>
      </c>
      <c r="F7" s="87" t="s">
        <v>49</v>
      </c>
      <c r="G7" s="148"/>
      <c r="H7" s="46" t="s">
        <v>32</v>
      </c>
      <c r="I7" s="116" t="s">
        <v>34</v>
      </c>
      <c r="J7" s="110" t="s">
        <v>30</v>
      </c>
      <c r="K7" s="113" t="s">
        <v>46</v>
      </c>
      <c r="L7" s="141"/>
      <c r="M7" s="121" t="s">
        <v>47</v>
      </c>
      <c r="N7" s="121" t="s">
        <v>48</v>
      </c>
      <c r="O7" s="128" t="s">
        <v>33</v>
      </c>
      <c r="P7" s="47">
        <f>D7*Q7</f>
        <v>1800</v>
      </c>
      <c r="Q7" s="48">
        <v>1800</v>
      </c>
      <c r="R7" s="153"/>
      <c r="S7" s="49">
        <f>D7*R7</f>
        <v>0</v>
      </c>
      <c r="T7" s="50" t="str">
        <f t="shared" ref="T7" si="0">IF(ISNUMBER(R7), IF(R7&gt;Q7,"NEVYHOVUJE","VYHOVUJE")," ")</f>
        <v xml:space="preserve"> </v>
      </c>
      <c r="U7" s="134"/>
      <c r="V7" s="132" t="s">
        <v>12</v>
      </c>
    </row>
    <row r="8" spans="1:22" ht="48" customHeight="1" x14ac:dyDescent="0.25">
      <c r="A8" s="20"/>
      <c r="B8" s="60">
        <v>2</v>
      </c>
      <c r="C8" s="61" t="s">
        <v>38</v>
      </c>
      <c r="D8" s="62">
        <v>1</v>
      </c>
      <c r="E8" s="63" t="s">
        <v>28</v>
      </c>
      <c r="F8" s="88" t="s">
        <v>39</v>
      </c>
      <c r="G8" s="149"/>
      <c r="H8" s="64" t="s">
        <v>32</v>
      </c>
      <c r="I8" s="117"/>
      <c r="J8" s="111"/>
      <c r="K8" s="114"/>
      <c r="L8" s="139"/>
      <c r="M8" s="125"/>
      <c r="N8" s="122"/>
      <c r="O8" s="129"/>
      <c r="P8" s="65">
        <f>D8*Q8</f>
        <v>250</v>
      </c>
      <c r="Q8" s="66">
        <v>250</v>
      </c>
      <c r="R8" s="154"/>
      <c r="S8" s="67">
        <f>D8*R8</f>
        <v>0</v>
      </c>
      <c r="T8" s="68" t="str">
        <f t="shared" ref="T8:T14" si="1">IF(ISNUMBER(R8), IF(R8&gt;Q8,"NEVYHOVUJE","VYHOVUJE")," ")</f>
        <v xml:space="preserve"> </v>
      </c>
      <c r="U8" s="135"/>
      <c r="V8" s="133"/>
    </row>
    <row r="9" spans="1:22" ht="76.5" customHeight="1" x14ac:dyDescent="0.25">
      <c r="A9" s="20"/>
      <c r="B9" s="60">
        <v>3</v>
      </c>
      <c r="C9" s="61" t="s">
        <v>40</v>
      </c>
      <c r="D9" s="62">
        <v>2</v>
      </c>
      <c r="E9" s="63" t="s">
        <v>28</v>
      </c>
      <c r="F9" s="88" t="s">
        <v>50</v>
      </c>
      <c r="G9" s="149"/>
      <c r="H9" s="64" t="s">
        <v>32</v>
      </c>
      <c r="I9" s="117"/>
      <c r="J9" s="111"/>
      <c r="K9" s="114"/>
      <c r="L9" s="139"/>
      <c r="M9" s="125"/>
      <c r="N9" s="122"/>
      <c r="O9" s="129"/>
      <c r="P9" s="65">
        <f>D9*Q9</f>
        <v>6700</v>
      </c>
      <c r="Q9" s="66">
        <v>3350</v>
      </c>
      <c r="R9" s="154"/>
      <c r="S9" s="67">
        <f>D9*R9</f>
        <v>0</v>
      </c>
      <c r="T9" s="68" t="str">
        <f t="shared" si="1"/>
        <v xml:space="preserve"> </v>
      </c>
      <c r="U9" s="135"/>
      <c r="V9" s="144" t="s">
        <v>11</v>
      </c>
    </row>
    <row r="10" spans="1:22" ht="38.25" customHeight="1" thickBot="1" x14ac:dyDescent="0.3">
      <c r="A10" s="20"/>
      <c r="B10" s="78">
        <v>4</v>
      </c>
      <c r="C10" s="79" t="s">
        <v>41</v>
      </c>
      <c r="D10" s="80">
        <v>8</v>
      </c>
      <c r="E10" s="81" t="s">
        <v>28</v>
      </c>
      <c r="F10" s="89" t="s">
        <v>51</v>
      </c>
      <c r="G10" s="150"/>
      <c r="H10" s="82" t="s">
        <v>32</v>
      </c>
      <c r="I10" s="118"/>
      <c r="J10" s="112"/>
      <c r="K10" s="115"/>
      <c r="L10" s="142"/>
      <c r="M10" s="127"/>
      <c r="N10" s="123"/>
      <c r="O10" s="130"/>
      <c r="P10" s="83">
        <f>D10*Q10</f>
        <v>41600</v>
      </c>
      <c r="Q10" s="84">
        <v>5200</v>
      </c>
      <c r="R10" s="155"/>
      <c r="S10" s="85">
        <f>D10*R10</f>
        <v>0</v>
      </c>
      <c r="T10" s="86" t="str">
        <f t="shared" si="1"/>
        <v xml:space="preserve"> </v>
      </c>
      <c r="U10" s="136"/>
      <c r="V10" s="145"/>
    </row>
    <row r="11" spans="1:22" ht="38.25" customHeight="1" x14ac:dyDescent="0.25">
      <c r="A11" s="20"/>
      <c r="B11" s="69">
        <v>5</v>
      </c>
      <c r="C11" s="70" t="s">
        <v>42</v>
      </c>
      <c r="D11" s="71">
        <v>1</v>
      </c>
      <c r="E11" s="72" t="s">
        <v>28</v>
      </c>
      <c r="F11" s="90" t="s">
        <v>52</v>
      </c>
      <c r="G11" s="151"/>
      <c r="H11" s="73" t="s">
        <v>32</v>
      </c>
      <c r="I11" s="117" t="s">
        <v>34</v>
      </c>
      <c r="J11" s="114" t="s">
        <v>32</v>
      </c>
      <c r="K11" s="137"/>
      <c r="L11" s="139"/>
      <c r="M11" s="124" t="s">
        <v>47</v>
      </c>
      <c r="N11" s="124" t="s">
        <v>48</v>
      </c>
      <c r="O11" s="129" t="s">
        <v>33</v>
      </c>
      <c r="P11" s="74">
        <f>D11*Q11</f>
        <v>1000</v>
      </c>
      <c r="Q11" s="75">
        <v>1000</v>
      </c>
      <c r="R11" s="156"/>
      <c r="S11" s="76">
        <f>D11*R11</f>
        <v>0</v>
      </c>
      <c r="T11" s="77" t="str">
        <f t="shared" si="1"/>
        <v xml:space="preserve"> </v>
      </c>
      <c r="U11" s="135"/>
      <c r="V11" s="94" t="s">
        <v>12</v>
      </c>
    </row>
    <row r="12" spans="1:22" ht="75" customHeight="1" x14ac:dyDescent="0.25">
      <c r="A12" s="20"/>
      <c r="B12" s="60">
        <v>6</v>
      </c>
      <c r="C12" s="61" t="s">
        <v>43</v>
      </c>
      <c r="D12" s="62">
        <v>4</v>
      </c>
      <c r="E12" s="63" t="s">
        <v>28</v>
      </c>
      <c r="F12" s="88" t="s">
        <v>53</v>
      </c>
      <c r="G12" s="149"/>
      <c r="H12" s="64" t="s">
        <v>32</v>
      </c>
      <c r="I12" s="117"/>
      <c r="J12" s="114"/>
      <c r="K12" s="137"/>
      <c r="L12" s="139"/>
      <c r="M12" s="125"/>
      <c r="N12" s="125"/>
      <c r="O12" s="129"/>
      <c r="P12" s="65">
        <f>D12*Q12</f>
        <v>7600</v>
      </c>
      <c r="Q12" s="66">
        <v>1900</v>
      </c>
      <c r="R12" s="154"/>
      <c r="S12" s="67">
        <f>D12*R12</f>
        <v>0</v>
      </c>
      <c r="T12" s="68" t="str">
        <f t="shared" si="1"/>
        <v xml:space="preserve"> </v>
      </c>
      <c r="U12" s="135"/>
      <c r="V12" s="144" t="s">
        <v>11</v>
      </c>
    </row>
    <row r="13" spans="1:22" ht="80.25" customHeight="1" x14ac:dyDescent="0.25">
      <c r="A13" s="20"/>
      <c r="B13" s="60">
        <v>7</v>
      </c>
      <c r="C13" s="61" t="s">
        <v>44</v>
      </c>
      <c r="D13" s="62">
        <v>3</v>
      </c>
      <c r="E13" s="63" t="s">
        <v>28</v>
      </c>
      <c r="F13" s="88" t="s">
        <v>54</v>
      </c>
      <c r="G13" s="149"/>
      <c r="H13" s="64" t="s">
        <v>32</v>
      </c>
      <c r="I13" s="117"/>
      <c r="J13" s="114"/>
      <c r="K13" s="137"/>
      <c r="L13" s="139"/>
      <c r="M13" s="125"/>
      <c r="N13" s="125"/>
      <c r="O13" s="129"/>
      <c r="P13" s="65">
        <f>D13*Q13</f>
        <v>6900</v>
      </c>
      <c r="Q13" s="66">
        <v>2300</v>
      </c>
      <c r="R13" s="154"/>
      <c r="S13" s="67">
        <f>D13*R13</f>
        <v>0</v>
      </c>
      <c r="T13" s="68" t="str">
        <f t="shared" si="1"/>
        <v xml:space="preserve"> </v>
      </c>
      <c r="U13" s="135"/>
      <c r="V13" s="146"/>
    </row>
    <row r="14" spans="1:22" ht="80.25" customHeight="1" x14ac:dyDescent="0.25">
      <c r="A14" s="20"/>
      <c r="B14" s="60">
        <v>8</v>
      </c>
      <c r="C14" s="61" t="s">
        <v>40</v>
      </c>
      <c r="D14" s="62">
        <v>5</v>
      </c>
      <c r="E14" s="63" t="s">
        <v>28</v>
      </c>
      <c r="F14" s="88" t="s">
        <v>50</v>
      </c>
      <c r="G14" s="149"/>
      <c r="H14" s="64" t="s">
        <v>32</v>
      </c>
      <c r="I14" s="117"/>
      <c r="J14" s="114"/>
      <c r="K14" s="137"/>
      <c r="L14" s="139"/>
      <c r="M14" s="125"/>
      <c r="N14" s="125"/>
      <c r="O14" s="129"/>
      <c r="P14" s="65">
        <f>D14*Q14</f>
        <v>16750</v>
      </c>
      <c r="Q14" s="66">
        <v>3350</v>
      </c>
      <c r="R14" s="154"/>
      <c r="S14" s="67">
        <f>D14*R14</f>
        <v>0</v>
      </c>
      <c r="T14" s="68" t="str">
        <f t="shared" si="1"/>
        <v xml:space="preserve"> </v>
      </c>
      <c r="U14" s="135"/>
      <c r="V14" s="146"/>
    </row>
    <row r="15" spans="1:22" ht="48" customHeight="1" thickBot="1" x14ac:dyDescent="0.3">
      <c r="A15" s="20"/>
      <c r="B15" s="51">
        <v>9</v>
      </c>
      <c r="C15" s="52" t="s">
        <v>45</v>
      </c>
      <c r="D15" s="53">
        <v>5</v>
      </c>
      <c r="E15" s="54" t="s">
        <v>28</v>
      </c>
      <c r="F15" s="91" t="s">
        <v>55</v>
      </c>
      <c r="G15" s="152"/>
      <c r="H15" s="55" t="s">
        <v>32</v>
      </c>
      <c r="I15" s="119"/>
      <c r="J15" s="120"/>
      <c r="K15" s="138"/>
      <c r="L15" s="140"/>
      <c r="M15" s="126"/>
      <c r="N15" s="126"/>
      <c r="O15" s="131"/>
      <c r="P15" s="56">
        <f>D15*Q15</f>
        <v>3150</v>
      </c>
      <c r="Q15" s="57">
        <v>630</v>
      </c>
      <c r="R15" s="157"/>
      <c r="S15" s="58">
        <f>D15*R15</f>
        <v>0</v>
      </c>
      <c r="T15" s="59" t="str">
        <f t="shared" ref="T15" si="2">IF(ISNUMBER(R15), IF(R15&gt;Q15,"NEVYHOVUJE","VYHOVUJE")," ")</f>
        <v xml:space="preserve"> </v>
      </c>
      <c r="U15" s="143"/>
      <c r="V15" s="147"/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08" t="s">
        <v>27</v>
      </c>
      <c r="C17" s="108"/>
      <c r="D17" s="108"/>
      <c r="E17" s="108"/>
      <c r="F17" s="108"/>
      <c r="G17" s="108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05" t="s">
        <v>10</v>
      </c>
      <c r="S17" s="106"/>
      <c r="T17" s="107"/>
      <c r="U17" s="24"/>
      <c r="V17" s="25"/>
    </row>
    <row r="18" spans="2:22" ht="50.45" customHeight="1" thickTop="1" thickBot="1" x14ac:dyDescent="0.3">
      <c r="B18" s="109" t="s">
        <v>26</v>
      </c>
      <c r="C18" s="109"/>
      <c r="D18" s="109"/>
      <c r="E18" s="109"/>
      <c r="F18" s="109"/>
      <c r="G18" s="109"/>
      <c r="H18" s="109"/>
      <c r="I18" s="26"/>
      <c r="L18" s="9"/>
      <c r="M18" s="9"/>
      <c r="N18" s="9"/>
      <c r="O18" s="27"/>
      <c r="P18" s="27"/>
      <c r="Q18" s="28">
        <f>SUM(P7:P15)</f>
        <v>85750</v>
      </c>
      <c r="R18" s="102">
        <f>SUM(S7:S15)</f>
        <v>0</v>
      </c>
      <c r="S18" s="103"/>
      <c r="T18" s="104"/>
    </row>
    <row r="19" spans="2:22" ht="15.75" thickTop="1" x14ac:dyDescent="0.25">
      <c r="B19" s="101" t="s">
        <v>35</v>
      </c>
      <c r="C19" s="101"/>
      <c r="D19" s="101"/>
      <c r="E19" s="101"/>
      <c r="F19" s="101"/>
      <c r="G19" s="101"/>
      <c r="H19" s="9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93"/>
      <c r="H20" s="9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93"/>
      <c r="H21" s="9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93"/>
      <c r="H22" s="9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93"/>
      <c r="H23" s="9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93"/>
      <c r="H25" s="9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93"/>
      <c r="H26" s="9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93"/>
      <c r="H28" s="9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3"/>
      <c r="H101" s="9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3"/>
      <c r="H102" s="93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3"/>
      <c r="H103" s="93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3"/>
      <c r="H104" s="93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S8xNAYPKYLE8bv1fJRE+et2TpyX3Uon5r/5v8+A2qhx3D17pQOL11HPQHsAfTuF2A/91U90pWSuEkSSAIprEdw==" saltValue="SczrRMeitx68jymy39hNuQ==" spinCount="100000" sheet="1" objects="1" scenarios="1"/>
  <mergeCells count="27">
    <mergeCell ref="K11:K15"/>
    <mergeCell ref="L11:L15"/>
    <mergeCell ref="L7:L10"/>
    <mergeCell ref="U11:U15"/>
    <mergeCell ref="V9:V10"/>
    <mergeCell ref="V12:V15"/>
    <mergeCell ref="M11:M15"/>
    <mergeCell ref="N7:N10"/>
    <mergeCell ref="N11:N15"/>
    <mergeCell ref="O7:O10"/>
    <mergeCell ref="O11:O15"/>
    <mergeCell ref="V7:V8"/>
    <mergeCell ref="U7:U10"/>
    <mergeCell ref="B1:D1"/>
    <mergeCell ref="G5:H5"/>
    <mergeCell ref="G2:N3"/>
    <mergeCell ref="B19:G19"/>
    <mergeCell ref="R18:T18"/>
    <mergeCell ref="R17:T17"/>
    <mergeCell ref="B17:G17"/>
    <mergeCell ref="B18:H18"/>
    <mergeCell ref="J7:J10"/>
    <mergeCell ref="K7:K10"/>
    <mergeCell ref="I7:I10"/>
    <mergeCell ref="I11:I15"/>
    <mergeCell ref="J11:J15"/>
    <mergeCell ref="M7:M10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G7:H15 R7:R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2024-02-07T13:08:22Z</dcterms:modified>
</cp:coreProperties>
</file>