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4\012_NPO\1 výzva\"/>
    </mc:Choice>
  </mc:AlternateContent>
  <xr:revisionPtr revIDLastSave="0" documentId="13_ncr:1_{577394C8-A035-4B12-9C1D-DD83CA7277DA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9" i="1" l="1"/>
  <c r="P9" i="1"/>
  <c r="S9" i="1" l="1"/>
  <c r="S7" i="1"/>
  <c r="R13" i="1" s="1"/>
  <c r="T7" i="1"/>
  <c r="P7" i="1"/>
  <c r="Q13" i="1" s="1"/>
</calcChain>
</file>

<file path=xl/sharedStrings.xml><?xml version="1.0" encoding="utf-8"?>
<sst xmlns="http://schemas.openxmlformats.org/spreadsheetml/2006/main" count="53" uniqueCount="43">
  <si>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</si>
  <si>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</si>
  <si>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</si>
  <si>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</si>
  <si>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</si>
  <si>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</si>
  <si>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</si>
  <si>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</si>
  <si>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</si>
  <si>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</si>
  <si>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</si>
  <si>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>30213100-6 - Přenosné počítače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</si>
  <si>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</si>
  <si>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</si>
  <si>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</si>
  <si>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</si>
  <si>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</si>
  <si>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</si>
  <si>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</si>
  <si>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</si>
  <si>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</si>
  <si>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</si>
  <si>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</si>
  <si>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</si>
  <si>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</si>
  <si>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</si>
  <si>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</si>
  <si>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</si>
  <si>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</si>
  <si>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Příloha č. 2 Kupní smlouvy - technická specifikace
Výpočetní technika (III.) 012 - 2024 </t>
  </si>
  <si>
    <t xml:space="preserve">Samostatná faktura </t>
  </si>
  <si>
    <t>Notebook 15,6"</t>
  </si>
  <si>
    <t>ANO</t>
  </si>
  <si>
    <r>
      <t xml:space="preserve">Pokud financováno z projektových prostředků, pak </t>
    </r>
    <r>
      <rPr>
        <b/>
        <sz val="11"/>
        <color rgb="FFFF0000"/>
        <rFont val="Calibri"/>
        <family val="2"/>
        <charset val="238"/>
        <scheme val="minor"/>
      </rPr>
      <t xml:space="preserve">DODAVATEL </t>
    </r>
    <r>
      <rPr>
        <b/>
        <sz val="11"/>
        <rFont val="Calibri"/>
        <family val="2"/>
        <charset val="238"/>
        <scheme val="minor"/>
      </rPr>
      <t xml:space="preserve">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>: NÁZEV A ČÍSLO DOTAČNÍHO PROJEKTU</t>
    </r>
  </si>
  <si>
    <t>Národní plán obnovy pro oblast vysokých škol pro roky 2022–2024
Registrační číslo projektu:  NPO_ZČU_MSMT-16584/2022
Specifický cíl A: Transformace formy a obsahu VŠ vzdělávání 
Specifický cíl A3: Tvorba nových profesně zaměřených studijních programů</t>
  </si>
  <si>
    <t>30 dní</t>
  </si>
  <si>
    <t>Bc. Václav Křepel,
Tel.: 37763 5009,
 725 816 890,
E-mail: vkrepel@ff.zcu.cz</t>
  </si>
  <si>
    <t>Sedláčkova 38, 
301 00 Plzeň,
Fakulta filozofická - Děkanát,
místnost SO 204</t>
  </si>
  <si>
    <t>Zaruka na zboží min. 5 let, servis NBD on site (následující pracovní den na místě u zákazníka).</t>
  </si>
  <si>
    <t>Procesor: min. desetijádrový dosahuje min. 13 900 bodů v PassMark, podpora virtualizace, automatické přetaktování, TDP max. 28W.
RAM: min. 16 GB min. 3 200 MHz frekvence paměti.
Paměťové sloty: min. 2 (1 volný).
Úložiště: min. 512 GB, technologie flash.
Integrovana grafická karta s výkonem min. 1 900 bodů na stránce http://www.videocardbenchmark.net/gpu_list.php.
OS: Originální operační systém předinstalovaný výrobcem notebooku Windows 11 PRO s downgrade na Windows 10 PRO.
OS Windows požadujeme z důvodu kompatibility s interními aplikacemi ZČU (Stag, Magion,...).
Podpora ovladačů pro Windows 10 PRO(64-bit),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
min. 2x port USB 3.2
min. 2x port USB-C
min. 1x combo audio jack
min. 1x RJ-45 (LAN)
min. 1x čtečka paměťových karet
min. 1x čtečka otisků prstů
min. 1x čtečka čipových karet
podpora displej port a power delivery.
Grafické výstupy: min. 1x VGA (adapter), min. 1x HDMI 2.0.
Webkamera - rozlišení min. 1080p.
Konektivita min.: WiFi karta plnící standardy 802.11 ax, BlueTooth min. 5.2.
Displej: 15,6" IPS displej, rozlišení min. 1920 x 1080 (FHD rozlišení), s antireflexní úpravou, matný, poměr stran 16:9.
Podsvícená CZ klávesnice s numerickou klávesnicí.
Baterie: min. 58 Wh kapacita, min. 8 hodin výdrž.
Nabíjení přes USB-C. 
Expresní nabíjení.
Hmotnost notebooku max. 1,6 kg.
Výška max. 23 mm.
Zaruka min. 5 let následující pracovní den na místě u zákazníka (NBD on site).</t>
  </si>
  <si>
    <t>V případě, že se dodavatel při předání zboží na některá uvedená tel. čísla nedovolá, bude v takovém případě volat tel. 377 631 320.</t>
  </si>
  <si>
    <t>Národní plán obnovy pro oblast vysokých škol pro roky 2022–2024
Registrační číslo projektu: NPO_ZČU_MSMT-16584/2022
Specifický cíl A: Transformace formy a obsahu VŠ vzdělávání
Specifický cíl A2: Rozvoj v oblasti distanční výuky, online výuky a blended learning</t>
  </si>
  <si>
    <r>
      <t xml:space="preserve">Procesor: min. desetijádrový dosahuje min. 13 900 bodů v PassMark, podpora virtualizace, automatické přetaktování, TDP max. 28W.
RAM: min. 16 GB min. 3 200 MHz frekvence paměti.
Paměťové sloty: min. 2 (1 volný).
Úložiště: min. 512 GB, technologie flash.
Integrovana grafická karta s výkonem min. 1 900 bodů na stránce http://www.videocardbenchmark.net/gpu_list.php.
OS: Originální operační systém předinstalovaný výrobcem notebooku Windows 11 PRO s downgrade na Windows 10 PRO.
OS Windows požadujeme z důvodu kompatibility s interními aplikacemi ZČU (Stag, Magion,...).
Podpora ovladačů pro Windows 10 PRO(64-bit), kompatibilní s Windows 11.
Podpora prostřednictvím internetu musí umožňovat stahování ovladačů a manuálu z internetu adresně pro konkrétní zadaný typ (sériové číslo) zařízení. 
Dodávka musí obsahovat nosič s instalací operačního systému dodaného v zařízení.
Portová výbava:
min. 2x port USB 3.2
min. 2x port USB-C
min. 1x combo audio jack
min. 1x RJ-45 (LAN)
min. 1x čtečka paměťových karet
min. 1x čtečka otisků prstů
min. 1x čtečka čipových karet
podpora displej port a power delivery.
Grafické výstupy: min. 1x VGA (adapter), min. 1x HDMI 2.0.
Webkamera - rozlišení min. 1080p.
Konektivita min.: WiFi karta plnící standardy 802.11 ax, BlueTooth min. 5.2.
Displej: 15,6" IPS displej, rozlišení min. 1920 x 1080 (FHD rozlišení), s antireflexní úpravou, matný, poměr stran 16:9.
Podsvícená CZ klávesnice s numerickou klávesnicí.
Baterie: min. 58 Wh kapacita, min. 8 hodin výdrž.
Nabíjení přes USB-C.
Expresní nabíjení.
Hmotnost notebooku max. 1,6 kg.
Výška max. 23 mm.
Zaruka min. 5 let následující pracovní den na místě u zákazníka (NBD on site).
</t>
    </r>
    <r>
      <rPr>
        <i/>
        <sz val="11"/>
        <color theme="1"/>
        <rFont val="Calibri"/>
        <family val="2"/>
        <charset val="238"/>
        <scheme val="minor"/>
      </rPr>
      <t xml:space="preserve">Pozn.: popis shodný s pol.č. 1 - rozdělení z důvodu samostatné faktury.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</si>
</sst>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7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30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3" fontId="0" fillId="2" borderId="16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0" fontId="13" fillId="3" borderId="17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3" fontId="0" fillId="3" borderId="17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7" xfId="0" applyFill="1" applyBorder="1" applyAlignment="1">
      <alignment horizontal="center" vertical="center" wrapText="1"/>
    </xf>
    <xf numFmtId="0" fontId="4" fillId="6" borderId="13" xfId="0" applyFont="1" applyFill="1" applyBorder="1" applyAlignment="1">
      <alignment horizontal="left" vertical="center" wrapText="1" indent="1"/>
    </xf>
    <xf numFmtId="0" fontId="5" fillId="6" borderId="17" xfId="0" applyFont="1" applyFill="1" applyBorder="1" applyAlignment="1">
      <alignment horizontal="left" vertical="center" wrapText="1" indent="1"/>
    </xf>
    <xf numFmtId="0" fontId="10" fillId="3" borderId="13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3" fillId="6" borderId="13" xfId="0" applyFont="1" applyFill="1" applyBorder="1" applyAlignment="1">
      <alignment horizontal="center" vertical="center" wrapText="1"/>
    </xf>
    <xf numFmtId="0" fontId="5" fillId="6" borderId="17" xfId="0" applyFont="1" applyFill="1" applyBorder="1" applyAlignment="1">
      <alignment horizontal="center" vertical="center" wrapText="1"/>
    </xf>
    <xf numFmtId="0" fontId="5" fillId="6" borderId="13" xfId="0" applyFont="1" applyFill="1" applyBorder="1" applyAlignment="1">
      <alignment horizontal="center" vertical="center" wrapText="1"/>
    </xf>
    <xf numFmtId="164" fontId="0" fillId="3" borderId="13" xfId="0" applyNumberFormat="1" applyFill="1" applyBorder="1" applyAlignment="1">
      <alignment horizontal="right" vertical="center" indent="1"/>
    </xf>
    <xf numFmtId="164" fontId="0" fillId="3" borderId="17" xfId="0" applyNumberFormat="1" applyFill="1" applyBorder="1" applyAlignment="1">
      <alignment horizontal="right" vertical="center" indent="1"/>
    </xf>
    <xf numFmtId="164" fontId="0" fillId="0" borderId="13" xfId="0" applyNumberFormat="1" applyBorder="1" applyAlignment="1">
      <alignment horizontal="right" vertical="center" indent="1"/>
    </xf>
    <xf numFmtId="164" fontId="0" fillId="0" borderId="17" xfId="0" applyNumberFormat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8" fillId="3" borderId="13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7" fillId="3" borderId="13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3" fontId="0" fillId="2" borderId="14" xfId="0" applyNumberFormat="1" applyFill="1" applyBorder="1" applyAlignment="1">
      <alignment horizontal="center" vertical="center" wrapText="1"/>
    </xf>
    <xf numFmtId="0" fontId="13" fillId="3" borderId="2" xfId="0" applyFont="1" applyFill="1" applyBorder="1" applyAlignment="1">
      <alignment horizontal="center" vertical="center" wrapText="1"/>
    </xf>
    <xf numFmtId="0" fontId="13" fillId="3" borderId="15" xfId="0" applyFont="1" applyFill="1" applyBorder="1" applyAlignment="1">
      <alignment horizontal="center" vertical="center" wrapText="1"/>
    </xf>
    <xf numFmtId="3" fontId="0" fillId="3" borderId="2" xfId="0" applyNumberFormat="1" applyFill="1" applyBorder="1" applyAlignment="1">
      <alignment horizontal="center" vertical="center" wrapText="1"/>
    </xf>
    <xf numFmtId="3" fontId="0" fillId="3" borderId="15" xfId="0" applyNumberForma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2" fillId="6" borderId="2" xfId="0" applyFont="1" applyFill="1" applyBorder="1" applyAlignment="1">
      <alignment horizontal="left" vertical="center" wrapText="1" indent="1"/>
    </xf>
    <xf numFmtId="0" fontId="5" fillId="6" borderId="15" xfId="0" applyFont="1" applyFill="1" applyBorder="1" applyAlignment="1">
      <alignment horizontal="left" vertical="center" wrapText="1" indent="1"/>
    </xf>
    <xf numFmtId="0" fontId="10" fillId="3" borderId="2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5" fillId="3" borderId="15" xfId="0" applyFont="1" applyFill="1" applyBorder="1" applyAlignment="1">
      <alignment horizontal="center" vertical="center" wrapText="1"/>
    </xf>
    <xf numFmtId="164" fontId="0" fillId="0" borderId="2" xfId="0" applyNumberFormat="1" applyBorder="1" applyAlignment="1">
      <alignment horizontal="right" vertical="center" indent="1"/>
    </xf>
    <xf numFmtId="164" fontId="0" fillId="0" borderId="15" xfId="0" applyNumberFormat="1" applyBorder="1" applyAlignment="1">
      <alignment horizontal="right" vertical="center" indent="1"/>
    </xf>
    <xf numFmtId="165" fontId="0" fillId="0" borderId="2" xfId="0" applyNumberFormat="1" applyBorder="1" applyAlignment="1">
      <alignment horizontal="right" vertical="center" indent="1"/>
    </xf>
    <xf numFmtId="165" fontId="0" fillId="0" borderId="15" xfId="0" applyNumberFormat="1" applyBorder="1" applyAlignment="1">
      <alignment horizontal="right" vertical="center" indent="1"/>
    </xf>
    <xf numFmtId="0" fontId="0" fillId="0" borderId="2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0" fontId="5" fillId="6" borderId="15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164" fontId="0" fillId="3" borderId="2" xfId="0" applyNumberFormat="1" applyFill="1" applyBorder="1" applyAlignment="1">
      <alignment horizontal="right" vertical="center" indent="1"/>
    </xf>
    <xf numFmtId="164" fontId="0" fillId="3" borderId="15" xfId="0" applyNumberFormat="1" applyFill="1" applyBorder="1" applyAlignment="1">
      <alignment horizontal="right" vertical="center" indent="1"/>
    </xf>
    <xf numFmtId="0" fontId="14" fillId="4" borderId="13" xfId="0" applyFont="1" applyFill="1" applyBorder="1" applyAlignment="1" applyProtection="1">
      <alignment horizontal="center" vertical="center" wrapTex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0" fontId="14" fillId="4" borderId="17" xfId="0" applyFont="1" applyFill="1" applyBorder="1" applyAlignment="1" applyProtection="1">
      <alignment horizontal="center" vertical="center" wrapText="1"/>
      <protection locked="0"/>
    </xf>
    <xf numFmtId="0" fontId="24" fillId="4" borderId="17" xfId="0" applyFont="1" applyFill="1" applyBorder="1" applyAlignment="1" applyProtection="1">
      <alignment horizontal="center" vertical="center" wrapTex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7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2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5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15"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30"/>
  <sheetViews>
    <sheetView tabSelected="1" topLeftCell="A4" zoomScaleNormal="100" workbookViewId="0">
      <selection activeCell="G7" sqref="G7:H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4.28515625" style="1" customWidth="1"/>
    <col min="4" max="4" width="12.28515625" style="2" customWidth="1"/>
    <col min="5" max="5" width="10.5703125" style="3" customWidth="1"/>
    <col min="6" max="6" width="137.7109375" style="1" customWidth="1"/>
    <col min="7" max="7" width="26.140625" style="4" bestFit="1" customWidth="1"/>
    <col min="8" max="8" width="23.42578125" style="4" customWidth="1"/>
    <col min="9" max="9" width="24.7109375" style="4" customWidth="1"/>
    <col min="10" max="10" width="16.140625" style="1" customWidth="1"/>
    <col min="11" max="11" width="59.5703125" customWidth="1"/>
    <col min="12" max="12" width="34" customWidth="1"/>
    <col min="13" max="13" width="28" customWidth="1"/>
    <col min="14" max="14" width="33" style="4" customWidth="1"/>
    <col min="15" max="15" width="26.85546875" style="4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9.140625" customWidth="1"/>
    <col min="21" max="21" width="11.5703125" hidden="1" customWidth="1"/>
    <col min="22" max="22" width="33.42578125" style="5" customWidth="1"/>
  </cols>
  <sheetData>
    <row r="1" spans="1:22" ht="40.9" customHeight="1" x14ac:dyDescent="0.25">
      <c r="B1" s="44" t="s">
        <v>29</v>
      </c>
      <c r="C1" s="45"/>
      <c r="D1" s="45"/>
      <c r="E1"/>
      <c r="G1" s="41"/>
      <c r="V1"/>
    </row>
    <row r="2" spans="1:22" ht="19.5" customHeight="1" x14ac:dyDescent="0.25">
      <c r="C2"/>
      <c r="D2" s="9"/>
      <c r="E2" s="10"/>
      <c r="G2" s="48"/>
      <c r="H2" s="49"/>
      <c r="I2" s="49"/>
      <c r="J2" s="49"/>
      <c r="K2" s="49"/>
      <c r="L2" s="49"/>
      <c r="M2" s="49"/>
      <c r="N2" s="49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43"/>
      <c r="E3" s="43"/>
      <c r="F3" s="43"/>
      <c r="G3" s="49"/>
      <c r="H3" s="49"/>
      <c r="I3" s="49"/>
      <c r="J3" s="49"/>
      <c r="K3" s="49"/>
      <c r="L3" s="49"/>
      <c r="M3" s="49"/>
      <c r="N3" s="49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43"/>
      <c r="E4" s="43"/>
      <c r="F4" s="43"/>
      <c r="G4" s="43"/>
      <c r="H4" s="43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46" t="s">
        <v>2</v>
      </c>
      <c r="H5" s="47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12</v>
      </c>
      <c r="D6" s="32" t="s">
        <v>4</v>
      </c>
      <c r="E6" s="32" t="s">
        <v>13</v>
      </c>
      <c r="F6" s="32" t="s">
        <v>14</v>
      </c>
      <c r="G6" s="37" t="s">
        <v>23</v>
      </c>
      <c r="H6" s="38" t="s">
        <v>24</v>
      </c>
      <c r="I6" s="33" t="s">
        <v>15</v>
      </c>
      <c r="J6" s="32" t="s">
        <v>16</v>
      </c>
      <c r="K6" s="32" t="s">
        <v>33</v>
      </c>
      <c r="L6" s="34" t="s">
        <v>17</v>
      </c>
      <c r="M6" s="35" t="s">
        <v>18</v>
      </c>
      <c r="N6" s="34" t="s">
        <v>19</v>
      </c>
      <c r="O6" s="32" t="s">
        <v>28</v>
      </c>
      <c r="P6" s="34" t="s">
        <v>20</v>
      </c>
      <c r="Q6" s="32" t="s">
        <v>5</v>
      </c>
      <c r="R6" s="36" t="s">
        <v>6</v>
      </c>
      <c r="S6" s="42" t="s">
        <v>7</v>
      </c>
      <c r="T6" s="42" t="s">
        <v>8</v>
      </c>
      <c r="U6" s="34" t="s">
        <v>21</v>
      </c>
      <c r="V6" s="34" t="s">
        <v>22</v>
      </c>
    </row>
    <row r="7" spans="1:22" ht="409.5" customHeight="1" thickTop="1" x14ac:dyDescent="0.25">
      <c r="A7" s="20"/>
      <c r="B7" s="59">
        <v>1</v>
      </c>
      <c r="C7" s="61" t="s">
        <v>31</v>
      </c>
      <c r="D7" s="63">
        <v>1</v>
      </c>
      <c r="E7" s="65" t="s">
        <v>27</v>
      </c>
      <c r="F7" s="67" t="s">
        <v>39</v>
      </c>
      <c r="G7" s="122"/>
      <c r="H7" s="123"/>
      <c r="I7" s="69" t="s">
        <v>30</v>
      </c>
      <c r="J7" s="71" t="s">
        <v>32</v>
      </c>
      <c r="K7" s="73" t="s">
        <v>34</v>
      </c>
      <c r="L7" s="75" t="s">
        <v>38</v>
      </c>
      <c r="M7" s="79" t="s">
        <v>36</v>
      </c>
      <c r="N7" s="77" t="s">
        <v>37</v>
      </c>
      <c r="O7" s="69" t="s">
        <v>35</v>
      </c>
      <c r="P7" s="82">
        <f>D7*Q7</f>
        <v>25000</v>
      </c>
      <c r="Q7" s="80">
        <v>25000</v>
      </c>
      <c r="R7" s="126"/>
      <c r="S7" s="84">
        <f>D7*R7</f>
        <v>0</v>
      </c>
      <c r="T7" s="86" t="str">
        <f t="shared" ref="T7" si="0">IF(ISNUMBER(R7), IF(R7&gt;Q7,"NEVYHOVUJE","VYHOVUJE")," ")</f>
        <v xml:space="preserve"> </v>
      </c>
      <c r="U7" s="88"/>
      <c r="V7" s="90" t="s">
        <v>11</v>
      </c>
    </row>
    <row r="8" spans="1:22" ht="92.25" customHeight="1" thickBot="1" x14ac:dyDescent="0.3">
      <c r="A8" s="20"/>
      <c r="B8" s="60"/>
      <c r="C8" s="62"/>
      <c r="D8" s="64"/>
      <c r="E8" s="66"/>
      <c r="F8" s="68"/>
      <c r="G8" s="124"/>
      <c r="H8" s="125"/>
      <c r="I8" s="70"/>
      <c r="J8" s="72"/>
      <c r="K8" s="74"/>
      <c r="L8" s="76"/>
      <c r="M8" s="78"/>
      <c r="N8" s="78"/>
      <c r="O8" s="70"/>
      <c r="P8" s="83"/>
      <c r="Q8" s="81"/>
      <c r="R8" s="127"/>
      <c r="S8" s="85"/>
      <c r="T8" s="87"/>
      <c r="U8" s="89"/>
      <c r="V8" s="91"/>
    </row>
    <row r="9" spans="1:22" ht="409.5" customHeight="1" thickTop="1" x14ac:dyDescent="0.25">
      <c r="A9" s="20"/>
      <c r="B9" s="92">
        <v>2</v>
      </c>
      <c r="C9" s="94" t="s">
        <v>31</v>
      </c>
      <c r="D9" s="96">
        <v>4</v>
      </c>
      <c r="E9" s="98" t="s">
        <v>27</v>
      </c>
      <c r="F9" s="100" t="s">
        <v>42</v>
      </c>
      <c r="G9" s="122"/>
      <c r="H9" s="122"/>
      <c r="I9" s="102" t="s">
        <v>30</v>
      </c>
      <c r="J9" s="98" t="s">
        <v>32</v>
      </c>
      <c r="K9" s="98" t="s">
        <v>41</v>
      </c>
      <c r="L9" s="112" t="s">
        <v>38</v>
      </c>
      <c r="M9" s="114" t="s">
        <v>36</v>
      </c>
      <c r="N9" s="114" t="s">
        <v>37</v>
      </c>
      <c r="O9" s="102" t="s">
        <v>35</v>
      </c>
      <c r="P9" s="106">
        <f>D9*Q9</f>
        <v>100000</v>
      </c>
      <c r="Q9" s="120">
        <v>25000</v>
      </c>
      <c r="R9" s="128"/>
      <c r="S9" s="108">
        <f>D9*R9</f>
        <v>0</v>
      </c>
      <c r="T9" s="110" t="str">
        <f t="shared" ref="T9" si="1">IF(ISNUMBER(R9), IF(R9&gt;Q9,"NEVYHOVUJE","VYHOVUJE")," ")</f>
        <v xml:space="preserve"> </v>
      </c>
      <c r="U9" s="116"/>
      <c r="V9" s="118" t="s">
        <v>11</v>
      </c>
    </row>
    <row r="10" spans="1:22" ht="105.75" customHeight="1" thickBot="1" x14ac:dyDescent="0.3">
      <c r="A10" s="20"/>
      <c r="B10" s="93"/>
      <c r="C10" s="95"/>
      <c r="D10" s="97"/>
      <c r="E10" s="99"/>
      <c r="F10" s="101"/>
      <c r="G10" s="124"/>
      <c r="H10" s="124"/>
      <c r="I10" s="103"/>
      <c r="J10" s="104"/>
      <c r="K10" s="105"/>
      <c r="L10" s="113"/>
      <c r="M10" s="115"/>
      <c r="N10" s="115"/>
      <c r="O10" s="103"/>
      <c r="P10" s="107"/>
      <c r="Q10" s="121"/>
      <c r="R10" s="129"/>
      <c r="S10" s="109"/>
      <c r="T10" s="111"/>
      <c r="U10" s="117"/>
      <c r="V10" s="119"/>
    </row>
    <row r="11" spans="1:22" ht="17.45" customHeight="1" thickTop="1" thickBot="1" x14ac:dyDescent="0.3">
      <c r="C11"/>
      <c r="D11"/>
      <c r="E11"/>
      <c r="F11"/>
      <c r="G11"/>
      <c r="H11"/>
      <c r="I11"/>
      <c r="J11"/>
      <c r="N11"/>
      <c r="O11"/>
      <c r="P11"/>
    </row>
    <row r="12" spans="1:22" ht="51.75" customHeight="1" thickTop="1" thickBot="1" x14ac:dyDescent="0.3">
      <c r="B12" s="57" t="s">
        <v>26</v>
      </c>
      <c r="C12" s="57"/>
      <c r="D12" s="57"/>
      <c r="E12" s="57"/>
      <c r="F12" s="57"/>
      <c r="G12" s="57"/>
      <c r="H12" s="40"/>
      <c r="I12" s="40"/>
      <c r="J12" s="21"/>
      <c r="K12" s="21"/>
      <c r="L12" s="6"/>
      <c r="M12" s="6"/>
      <c r="N12" s="6"/>
      <c r="O12" s="22"/>
      <c r="P12" s="22"/>
      <c r="Q12" s="23" t="s">
        <v>9</v>
      </c>
      <c r="R12" s="54" t="s">
        <v>10</v>
      </c>
      <c r="S12" s="55"/>
      <c r="T12" s="56"/>
      <c r="U12" s="24"/>
      <c r="V12" s="25"/>
    </row>
    <row r="13" spans="1:22" ht="50.45" customHeight="1" thickTop="1" thickBot="1" x14ac:dyDescent="0.3">
      <c r="B13" s="58" t="s">
        <v>25</v>
      </c>
      <c r="C13" s="58"/>
      <c r="D13" s="58"/>
      <c r="E13" s="58"/>
      <c r="F13" s="58"/>
      <c r="G13" s="58"/>
      <c r="H13" s="58"/>
      <c r="I13" s="26"/>
      <c r="L13" s="9"/>
      <c r="M13" s="9"/>
      <c r="N13" s="9"/>
      <c r="O13" s="27"/>
      <c r="P13" s="27"/>
      <c r="Q13" s="28">
        <f>SUM(P7:P10)</f>
        <v>125000</v>
      </c>
      <c r="R13" s="51">
        <f>SUM(S7:S10)</f>
        <v>0</v>
      </c>
      <c r="S13" s="52"/>
      <c r="T13" s="53"/>
    </row>
    <row r="14" spans="1:22" ht="15.75" thickTop="1" x14ac:dyDescent="0.25">
      <c r="B14" s="50" t="s">
        <v>40</v>
      </c>
      <c r="C14" s="50"/>
      <c r="D14" s="50"/>
      <c r="E14" s="50"/>
      <c r="F14" s="50"/>
      <c r="G14" s="50"/>
      <c r="H14" s="43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43"/>
      <c r="H15" s="43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43"/>
      <c r="H16" s="43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2:19" x14ac:dyDescent="0.25">
      <c r="B17" s="39"/>
      <c r="C17" s="39"/>
      <c r="D17" s="39"/>
      <c r="E17" s="39"/>
      <c r="F17" s="39"/>
      <c r="G17" s="43"/>
      <c r="H17" s="43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2:19" ht="19.899999999999999" customHeight="1" x14ac:dyDescent="0.25">
      <c r="C18" s="21"/>
      <c r="D18" s="29"/>
      <c r="E18" s="21"/>
      <c r="F18" s="21"/>
      <c r="G18" s="43"/>
      <c r="H18" s="43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2:19" ht="19.899999999999999" customHeight="1" x14ac:dyDescent="0.25">
      <c r="H19" s="30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2:19" ht="19.899999999999999" customHeight="1" x14ac:dyDescent="0.25">
      <c r="C20" s="21"/>
      <c r="D20" s="29"/>
      <c r="E20" s="21"/>
      <c r="F20" s="21"/>
      <c r="G20" s="43"/>
      <c r="H20" s="43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2:19" ht="19.899999999999999" customHeight="1" x14ac:dyDescent="0.25">
      <c r="C21" s="21"/>
      <c r="D21" s="29"/>
      <c r="E21" s="21"/>
      <c r="F21" s="21"/>
      <c r="G21" s="43"/>
      <c r="H21" s="43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2:19" ht="19.899999999999999" customHeight="1" x14ac:dyDescent="0.25">
      <c r="C22" s="21"/>
      <c r="D22" s="29"/>
      <c r="E22" s="21"/>
      <c r="F22" s="21"/>
      <c r="G22" s="43"/>
      <c r="H22" s="43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2:19" ht="19.899999999999999" customHeight="1" x14ac:dyDescent="0.25">
      <c r="C23" s="21"/>
      <c r="D23" s="29"/>
      <c r="E23" s="21"/>
      <c r="F23" s="21"/>
      <c r="G23" s="43"/>
      <c r="H23" s="43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2:19" ht="19.899999999999999" customHeight="1" x14ac:dyDescent="0.25">
      <c r="C24" s="21"/>
      <c r="D24" s="29"/>
      <c r="E24" s="21"/>
      <c r="F24" s="21"/>
      <c r="G24" s="43"/>
      <c r="H24" s="43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2:19" ht="19.899999999999999" customHeight="1" x14ac:dyDescent="0.25">
      <c r="C25" s="21"/>
      <c r="D25" s="29"/>
      <c r="E25" s="21"/>
      <c r="F25" s="21"/>
      <c r="G25" s="43"/>
      <c r="H25" s="43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2:19" ht="19.899999999999999" customHeight="1" x14ac:dyDescent="0.25">
      <c r="C26" s="21"/>
      <c r="D26" s="29"/>
      <c r="E26" s="21"/>
      <c r="F26" s="21"/>
      <c r="G26" s="43"/>
      <c r="H26" s="43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2:19" ht="19.899999999999999" customHeight="1" x14ac:dyDescent="0.25">
      <c r="C27" s="21"/>
      <c r="D27" s="29"/>
      <c r="E27" s="21"/>
      <c r="F27" s="21"/>
      <c r="G27" s="43"/>
      <c r="H27" s="43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2:19" ht="19.899999999999999" customHeight="1" x14ac:dyDescent="0.25">
      <c r="C28" s="21"/>
      <c r="D28" s="29"/>
      <c r="E28" s="21"/>
      <c r="F28" s="21"/>
      <c r="G28" s="43"/>
      <c r="H28" s="43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2:19" ht="19.899999999999999" customHeight="1" x14ac:dyDescent="0.25">
      <c r="C29" s="21"/>
      <c r="D29" s="29"/>
      <c r="E29" s="21"/>
      <c r="F29" s="21"/>
      <c r="G29" s="43"/>
      <c r="H29" s="43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2:19" ht="19.899999999999999" customHeight="1" x14ac:dyDescent="0.25">
      <c r="C30" s="21"/>
      <c r="D30" s="29"/>
      <c r="E30" s="21"/>
      <c r="F30" s="21"/>
      <c r="G30" s="43"/>
      <c r="H30" s="43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2:19" ht="19.899999999999999" customHeight="1" x14ac:dyDescent="0.25">
      <c r="C31" s="21"/>
      <c r="D31" s="29"/>
      <c r="E31" s="21"/>
      <c r="F31" s="21"/>
      <c r="G31" s="43"/>
      <c r="H31" s="43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2:19" ht="19.899999999999999" customHeight="1" x14ac:dyDescent="0.25">
      <c r="C32" s="21"/>
      <c r="D32" s="29"/>
      <c r="E32" s="21"/>
      <c r="F32" s="21"/>
      <c r="G32" s="43"/>
      <c r="H32" s="43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43"/>
      <c r="H33" s="43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43"/>
      <c r="H34" s="43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43"/>
      <c r="H35" s="43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43"/>
      <c r="H36" s="43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43"/>
      <c r="H37" s="43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43"/>
      <c r="H38" s="43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43"/>
      <c r="H39" s="43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43"/>
      <c r="H40" s="43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43"/>
      <c r="H41" s="43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43"/>
      <c r="H42" s="43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43"/>
      <c r="H43" s="43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43"/>
      <c r="H44" s="43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43"/>
      <c r="H45" s="43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43"/>
      <c r="H46" s="43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43"/>
      <c r="H47" s="43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43"/>
      <c r="H48" s="43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43"/>
      <c r="H49" s="43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43"/>
      <c r="H50" s="43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43"/>
      <c r="H51" s="43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43"/>
      <c r="H52" s="43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43"/>
      <c r="H53" s="43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43"/>
      <c r="H54" s="43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43"/>
      <c r="H55" s="43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43"/>
      <c r="H56" s="43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43"/>
      <c r="H57" s="43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43"/>
      <c r="H58" s="43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43"/>
      <c r="H59" s="43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43"/>
      <c r="H60" s="43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43"/>
      <c r="H61" s="43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43"/>
      <c r="H62" s="43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43"/>
      <c r="H63" s="43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43"/>
      <c r="H64" s="43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43"/>
      <c r="H65" s="43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43"/>
      <c r="H66" s="43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43"/>
      <c r="H67" s="43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43"/>
      <c r="H68" s="43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43"/>
      <c r="H69" s="43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43"/>
      <c r="H70" s="43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43"/>
      <c r="H71" s="43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43"/>
      <c r="H72" s="43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43"/>
      <c r="H73" s="43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43"/>
      <c r="H74" s="43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43"/>
      <c r="H75" s="43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43"/>
      <c r="H76" s="43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43"/>
      <c r="H77" s="43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43"/>
      <c r="H78" s="43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43"/>
      <c r="H79" s="43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43"/>
      <c r="H80" s="43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43"/>
      <c r="H81" s="43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43"/>
      <c r="H82" s="43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43"/>
      <c r="H83" s="43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43"/>
      <c r="H84" s="43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43"/>
      <c r="H85" s="43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43"/>
      <c r="H86" s="43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43"/>
      <c r="H87" s="43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43"/>
      <c r="H88" s="43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43"/>
      <c r="H89" s="43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43"/>
      <c r="H90" s="43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43"/>
      <c r="H91" s="43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43"/>
      <c r="H92" s="43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43"/>
      <c r="H93" s="43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43"/>
      <c r="H94" s="43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43"/>
      <c r="H95" s="43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43"/>
      <c r="H96" s="43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43"/>
      <c r="H97" s="43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43"/>
      <c r="H98" s="43"/>
      <c r="I98" s="11"/>
      <c r="J98" s="11"/>
      <c r="K98" s="11"/>
      <c r="L98" s="11"/>
      <c r="M98" s="11"/>
      <c r="N98" s="5"/>
      <c r="O98" s="5"/>
      <c r="P98" s="5"/>
      <c r="Q98" s="11"/>
      <c r="R98" s="11"/>
      <c r="S98" s="11"/>
    </row>
    <row r="99" spans="3:19" ht="19.899999999999999" customHeight="1" x14ac:dyDescent="0.25">
      <c r="C99" s="21"/>
      <c r="D99" s="29"/>
      <c r="E99" s="21"/>
      <c r="F99" s="21"/>
      <c r="G99" s="43"/>
      <c r="H99" s="43"/>
      <c r="I99" s="11"/>
      <c r="J99" s="11"/>
      <c r="K99" s="11"/>
      <c r="L99" s="11"/>
      <c r="M99" s="11"/>
      <c r="N99" s="5"/>
      <c r="O99" s="5"/>
      <c r="P99" s="5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ht="19.899999999999999" customHeight="1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  <row r="230" spans="3:10" x14ac:dyDescent="0.25">
      <c r="C230"/>
      <c r="E230"/>
      <c r="F230"/>
      <c r="J230"/>
    </row>
  </sheetData>
  <sheetProtection algorithmName="SHA-512" hashValue="yCPkBAgmVFptE2dZrM8WB1CF5BBwvDw2XNplAEtLu+efCjfhRb3Fv9EItnuUKw31prEApuOVzSj6k5fOszJU3w==" saltValue="yw7L9b63hsZgRKsBDg6yJA==" spinCount="100000" sheet="1" objects="1" scenarios="1"/>
  <mergeCells count="50">
    <mergeCell ref="U9:U10"/>
    <mergeCell ref="V9:V10"/>
    <mergeCell ref="Q9:Q10"/>
    <mergeCell ref="P9:P10"/>
    <mergeCell ref="S9:S10"/>
    <mergeCell ref="T9:T10"/>
    <mergeCell ref="R9:R10"/>
    <mergeCell ref="L9:L10"/>
    <mergeCell ref="M9:M10"/>
    <mergeCell ref="N9:N10"/>
    <mergeCell ref="O9:O10"/>
    <mergeCell ref="I9:I10"/>
    <mergeCell ref="G9:G10"/>
    <mergeCell ref="H9:H10"/>
    <mergeCell ref="J9:J10"/>
    <mergeCell ref="K9:K10"/>
    <mergeCell ref="B9:B10"/>
    <mergeCell ref="C9:C10"/>
    <mergeCell ref="D9:D10"/>
    <mergeCell ref="E9:E10"/>
    <mergeCell ref="F9:F10"/>
    <mergeCell ref="S7:S8"/>
    <mergeCell ref="T7:T8"/>
    <mergeCell ref="U7:U8"/>
    <mergeCell ref="V7:V8"/>
    <mergeCell ref="N7:N8"/>
    <mergeCell ref="O7:O8"/>
    <mergeCell ref="Q7:Q8"/>
    <mergeCell ref="P7:P8"/>
    <mergeCell ref="R7:R8"/>
    <mergeCell ref="J7:J8"/>
    <mergeCell ref="K7:K8"/>
    <mergeCell ref="L7:L8"/>
    <mergeCell ref="M7:M8"/>
    <mergeCell ref="B1:D1"/>
    <mergeCell ref="G5:H5"/>
    <mergeCell ref="G2:N3"/>
    <mergeCell ref="B14:G14"/>
    <mergeCell ref="R13:T13"/>
    <mergeCell ref="R12:T12"/>
    <mergeCell ref="B12:G12"/>
    <mergeCell ref="B13:H13"/>
    <mergeCell ref="B7:B8"/>
    <mergeCell ref="C7:C8"/>
    <mergeCell ref="D7:D8"/>
    <mergeCell ref="E7:E8"/>
    <mergeCell ref="F7:F8"/>
    <mergeCell ref="G7:G8"/>
    <mergeCell ref="H7:H8"/>
    <mergeCell ref="I7:I8"/>
  </mergeCells>
  <conditionalFormatting sqref="B7 D7">
    <cfRule type="containsBlanks" dxfId="14" priority="103">
      <formula>LEN(TRIM(B7))=0</formula>
    </cfRule>
  </conditionalFormatting>
  <conditionalFormatting sqref="B7">
    <cfRule type="cellIs" dxfId="13" priority="100" operator="greaterThanOrEqual">
      <formula>1</formula>
    </cfRule>
  </conditionalFormatting>
  <conditionalFormatting sqref="G7:H7 R7">
    <cfRule type="notContainsBlanks" dxfId="12" priority="77">
      <formula>LEN(TRIM(G7))&gt;0</formula>
    </cfRule>
    <cfRule type="notContainsBlanks" dxfId="11" priority="78">
      <formula>LEN(TRIM(G7))&gt;0</formula>
    </cfRule>
    <cfRule type="containsBlanks" dxfId="10" priority="80">
      <formula>LEN(TRIM(G7))=0</formula>
    </cfRule>
  </conditionalFormatting>
  <conditionalFormatting sqref="G7:H7">
    <cfRule type="notContainsBlanks" dxfId="9" priority="76">
      <formula>LEN(TRIM(G7))&gt;0</formula>
    </cfRule>
  </conditionalFormatting>
  <conditionalFormatting sqref="R9">
    <cfRule type="notContainsBlanks" dxfId="8" priority="5">
      <formula>LEN(TRIM(R9))&gt;0</formula>
    </cfRule>
    <cfRule type="notContainsBlanks" dxfId="7" priority="6">
      <formula>LEN(TRIM(R9))&gt;0</formula>
    </cfRule>
    <cfRule type="containsBlanks" dxfId="6" priority="7">
      <formula>LEN(TRIM(R9))=0</formula>
    </cfRule>
  </conditionalFormatting>
  <conditionalFormatting sqref="T7 T9">
    <cfRule type="cellIs" dxfId="5" priority="86" operator="equal">
      <formula>"NEVYHOVUJE"</formula>
    </cfRule>
    <cfRule type="cellIs" dxfId="4" priority="87" operator="equal">
      <formula>"VYHOVUJE"</formula>
    </cfRule>
  </conditionalFormatting>
  <conditionalFormatting sqref="G9:H9">
    <cfRule type="notContainsBlanks" dxfId="3" priority="2">
      <formula>LEN(TRIM(G9))&gt;0</formula>
    </cfRule>
    <cfRule type="notContainsBlanks" dxfId="2" priority="3">
      <formula>LEN(TRIM(G9))&gt;0</formula>
    </cfRule>
    <cfRule type="containsBlanks" dxfId="1" priority="4">
      <formula>LEN(TRIM(G9))=0</formula>
    </cfRule>
  </conditionalFormatting>
  <conditionalFormatting sqref="G9:H9">
    <cfRule type="notContainsBlanks" dxfId="0" priority="1">
      <formula>LEN(TRIM(G9))&gt;0</formula>
    </cfRule>
  </conditionalFormatting>
  <dataValidations count="2">
    <dataValidation type="list" allowBlank="1" showInputMessage="1" showErrorMessage="1" sqref="J7" xr:uid="{5C4A5ABD-DDCD-4CB5-BC4A-785BC4C73601}">
      <formula1>"ANO,NE"</formula1>
    </dataValidation>
    <dataValidation type="list" showInputMessage="1" showErrorMessage="1" sqref="E7" xr:uid="{8C26EAE3-16EE-4825-9C10-C919BCF6B1BA}">
      <formula1>"ks,bal,sada,m,"</formula1>
    </dataValidation>
  </dataValidations>
  <pageMargins left="0.19685039370078741" right="0.15748031496062992" top="3.937007874015748E-2" bottom="0.11811023622047245" header="7.874015748031496E-2" footer="7.874015748031496E-2"/>
  <pageSetup paperSize="9" scale="24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231F3C30-2C3E-4D4E-9D53-79D564D45137}">
          <x14:formula1>
            <xm:f>#REF!</xm:f>
          </x14:formula1>
          <xm:sqref>V7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vitkov</cp:lastModifiedBy>
  <cp:revision>3</cp:revision>
  <cp:lastPrinted>2024-01-24T07:38:00Z</cp:lastPrinted>
  <dcterms:created xsi:type="dcterms:W3CDTF">2014-03-05T12:43:32Z</dcterms:created>
  <dcterms:modified xsi:type="dcterms:W3CDTF">2024-02-05T13:46:52Z</dcterms:modified>
</cp:coreProperties>
</file>