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10\1 výzva\"/>
    </mc:Choice>
  </mc:AlternateContent>
  <xr:revisionPtr revIDLastSave="0" documentId="13_ncr:1_{8B42C553-8FFF-43A0-BAF6-8BA47883B8E1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0" i="1" l="1"/>
  <c r="T7" i="1"/>
  <c r="P8" i="1"/>
  <c r="P9" i="1"/>
  <c r="P10" i="1"/>
  <c r="S8" i="1"/>
  <c r="T8" i="1"/>
  <c r="S9" i="1"/>
  <c r="T9" i="1"/>
  <c r="P7" i="1"/>
  <c r="T10" i="1" l="1"/>
  <c r="S7" i="1"/>
  <c r="R13" i="1" s="1"/>
  <c r="Q13" i="1"/>
</calcChain>
</file>

<file path=xl/sharedStrings.xml><?xml version="1.0" encoding="utf-8"?>
<sst xmlns="http://schemas.openxmlformats.org/spreadsheetml/2006/main" count="58" uniqueCount="45">
  <si>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</si>
  <si>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</si>
  <si>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</si>
  <si>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</si>
  <si>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</si>
  <si>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</si>
  <si>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</si>
  <si>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</si>
  <si>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</si>
  <si>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</si>
  <si>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</si>
  <si>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</si>
  <si>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</si>
  <si>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</si>
  <si>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</si>
  <si>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</si>
  <si>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</si>
  <si>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</si>
  <si>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</si>
  <si>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</si>
  <si>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</si>
  <si>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</si>
  <si>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</si>
  <si>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</si>
  <si>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</si>
  <si>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</si>
  <si>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</si>
  <si>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</si>
  <si>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</si>
  <si>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</si>
  <si>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21 dní</t>
  </si>
  <si>
    <t>Příloha č. 2 Kupní smlouvy - technická specifikace
Tonery (II.) 010 - 2024 (kompatibilní)</t>
  </si>
  <si>
    <t>ks</t>
  </si>
  <si>
    <t>KPM - Ing. Simona Houdková,
Tel.: 608 551 815</t>
  </si>
  <si>
    <t>Univerzitní 22, 
301 00 Plzeň,
Fakulta ekonomická - Katedra podnikové ekonomiky a managementu,
místnost UK 412</t>
  </si>
  <si>
    <t>DFEK - Vladimíra Johánková,
Tel.: 37763 3011</t>
  </si>
  <si>
    <t>Univerzitní 22, 
301 00 Plzeň,
Fakulta ekonomická - Děkanát,
místnost UK 410</t>
  </si>
  <si>
    <t>Samostatná faktura</t>
  </si>
  <si>
    <t>NE</t>
  </si>
  <si>
    <r>
      <t xml:space="preserve">Toner do tiskárny HP LaserJet P3015 -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</si>
  <si>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>Toner do tiskárny HP LaserJet P3015 -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</si>
  <si>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>Toner do tiskárny HP LaserJet 2420/2400 -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</si>
  <si>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 xml:space="preserve">Toner do tiskárny HP LaserJet P2014/2015 -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</si>
  <si>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nebo kompatibilní toner splňující podmínky certifikace STMC. 
Min. výtěžnost při 5% pokrytí  12 000 stran.</t>
  </si>
  <si>
    <t>Originální nebo kompatibilní toner splňující podmínky certifikace STMC. 
Min. výtěžnost při 5% pokrytí  7 000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</si>
</sst>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116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5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9" fillId="2" borderId="3" xfId="0" applyFont="1" applyFill="1" applyBorder="1" applyAlignment="1">
      <alignment horizontal="center" vertical="center" textRotation="90" wrapText="1"/>
    </xf>
    <xf numFmtId="0" fontId="9" fillId="6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9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9" fillId="0" borderId="0" xfId="0" applyFont="1" applyAlignment="1">
      <alignment vertical="center"/>
    </xf>
    <xf numFmtId="164" fontId="11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vertical="top" wrapText="1"/>
    </xf>
    <xf numFmtId="0" fontId="16" fillId="0" borderId="0" xfId="0" applyFont="1"/>
    <xf numFmtId="0" fontId="16" fillId="0" borderId="0" xfId="0" applyFont="1" applyAlignment="1">
      <alignment horizontal="center"/>
    </xf>
    <xf numFmtId="0" fontId="0" fillId="0" borderId="6" xfId="0" applyBorder="1"/>
    <xf numFmtId="164" fontId="0" fillId="0" borderId="8" xfId="0" applyNumberFormat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164" fontId="0" fillId="0" borderId="7" xfId="0" applyNumberFormat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/>
    </xf>
    <xf numFmtId="164" fontId="0" fillId="3" borderId="11" xfId="0" applyNumberFormat="1" applyFill="1" applyBorder="1" applyAlignment="1">
      <alignment horizontal="right" vertical="center" indent="1"/>
    </xf>
    <xf numFmtId="49" fontId="19" fillId="0" borderId="0" xfId="0" applyNumberFormat="1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/>
    </xf>
    <xf numFmtId="164" fontId="0" fillId="3" borderId="13" xfId="0" applyNumberFormat="1" applyFill="1" applyBorder="1" applyAlignment="1">
      <alignment horizontal="right" vertical="center" indent="1"/>
    </xf>
    <xf numFmtId="0" fontId="0" fillId="3" borderId="13" xfId="0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164" fontId="0" fillId="3" borderId="7" xfId="0" applyNumberFormat="1" applyFill="1" applyBorder="1" applyAlignment="1">
      <alignment horizontal="right" vertical="center" indent="1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 wrapText="1" indent="1"/>
    </xf>
    <xf numFmtId="0" fontId="2" fillId="3" borderId="17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0" fillId="3" borderId="2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left" vertical="center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164" fontId="10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5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0" fillId="5" borderId="7" xfId="0" applyFont="1" applyFill="1" applyBorder="1" applyAlignment="1" applyProtection="1">
      <alignment horizontal="left" vertical="center" wrapText="1" indent="1"/>
      <protection locked="0"/>
    </xf>
    <xf numFmtId="0" fontId="10" fillId="5" borderId="17" xfId="0" applyFont="1" applyFill="1" applyBorder="1" applyAlignment="1" applyProtection="1">
      <alignment horizontal="left" vertical="center" wrapText="1" indent="1"/>
      <protection locked="0"/>
    </xf>
    <xf numFmtId="0" fontId="10" fillId="5" borderId="11" xfId="0" applyFont="1" applyFill="1" applyBorder="1" applyAlignment="1" applyProtection="1">
      <alignment horizontal="left" vertical="center" wrapText="1" indent="1"/>
      <protection locked="0"/>
    </xf>
    <xf numFmtId="0" fontId="10" fillId="5" borderId="13" xfId="0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0"/>
  <sheetViews>
    <sheetView tabSelected="1" zoomScale="66" zoomScaleNormal="66" workbookViewId="0">
      <selection activeCell="F25" sqref="F25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49.85546875" style="1" customWidth="1"/>
    <col min="4" max="4" width="9.7109375" style="2" bestFit="1" customWidth="1"/>
    <col min="5" max="5" width="9" style="3" bestFit="1" customWidth="1"/>
    <col min="6" max="6" width="73.57031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customWidth="1"/>
    <col min="11" max="11" width="27.28515625" hidden="1" customWidth="1"/>
    <col min="12" max="12" width="21" hidden="1" customWidth="1"/>
    <col min="13" max="13" width="30.42578125" customWidth="1"/>
    <col min="14" max="14" width="40.85546875" customWidth="1"/>
    <col min="15" max="15" width="25.7109375" style="1" customWidth="1"/>
    <col min="16" max="16" width="15.140625" style="1" hidden="1" customWidth="1"/>
    <col min="17" max="17" width="20.7109375" bestFit="1" customWidth="1"/>
    <col min="18" max="18" width="23.7109375" customWidth="1"/>
    <col min="19" max="19" width="20.7109375" bestFit="1" customWidth="1"/>
    <col min="20" max="20" width="19.7109375" bestFit="1" customWidth="1"/>
    <col min="21" max="21" width="14.42578125" hidden="1" customWidth="1"/>
    <col min="22" max="22" width="40.42578125" style="4" customWidth="1"/>
  </cols>
  <sheetData>
    <row r="1" spans="2:22" ht="42" customHeight="1" x14ac:dyDescent="0.25">
      <c r="B1" s="93" t="s">
        <v>31</v>
      </c>
      <c r="C1" s="94"/>
      <c r="D1" s="34"/>
      <c r="E1" s="35"/>
      <c r="G1" s="54"/>
    </row>
    <row r="2" spans="2:22" ht="60" customHeight="1" x14ac:dyDescent="0.25">
      <c r="B2" s="9"/>
      <c r="C2"/>
      <c r="D2" s="9"/>
      <c r="E2" s="10"/>
      <c r="F2" s="5"/>
      <c r="G2" s="100"/>
      <c r="H2" s="101"/>
      <c r="I2" s="101"/>
      <c r="J2" s="101"/>
      <c r="K2" s="101"/>
      <c r="L2" s="101"/>
      <c r="M2" s="101"/>
      <c r="N2" s="101"/>
      <c r="O2" s="101"/>
      <c r="P2" s="5"/>
      <c r="Q2" s="6"/>
      <c r="R2" s="6"/>
      <c r="T2" s="6"/>
      <c r="U2" s="7"/>
      <c r="V2" s="8"/>
    </row>
    <row r="3" spans="2:22" ht="33" customHeight="1" x14ac:dyDescent="0.25">
      <c r="B3" s="14"/>
      <c r="C3" s="12" t="s">
        <v>0</v>
      </c>
      <c r="D3" s="13"/>
      <c r="E3" s="13"/>
      <c r="F3" s="13"/>
      <c r="G3" s="101"/>
      <c r="H3" s="101"/>
      <c r="I3" s="101"/>
      <c r="J3" s="101"/>
      <c r="K3" s="101"/>
      <c r="L3" s="101"/>
      <c r="M3" s="101"/>
      <c r="N3" s="101"/>
      <c r="O3" s="101"/>
      <c r="P3" s="36"/>
      <c r="Q3" s="36"/>
      <c r="R3" s="36"/>
      <c r="S3" s="36"/>
      <c r="T3" s="36"/>
    </row>
    <row r="4" spans="2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6"/>
      <c r="J4" s="6"/>
      <c r="K4" s="6"/>
      <c r="L4" s="6"/>
      <c r="M4" s="6"/>
      <c r="N4" s="6"/>
      <c r="O4" s="5"/>
      <c r="P4" s="5"/>
      <c r="Q4" s="6"/>
      <c r="R4" s="6"/>
      <c r="T4" s="6"/>
    </row>
    <row r="5" spans="2:22" ht="34.5" customHeight="1" thickBot="1" x14ac:dyDescent="0.3">
      <c r="B5" s="17"/>
      <c r="C5" s="18"/>
      <c r="D5" s="19"/>
      <c r="E5" s="19"/>
      <c r="F5" s="5"/>
      <c r="G5" s="20" t="s">
        <v>2</v>
      </c>
      <c r="H5" s="5"/>
      <c r="I5" s="5"/>
      <c r="J5"/>
      <c r="N5" s="21"/>
      <c r="O5" s="21"/>
      <c r="P5"/>
      <c r="R5" s="20" t="s">
        <v>2</v>
      </c>
      <c r="U5" s="11"/>
      <c r="V5"/>
    </row>
    <row r="6" spans="2:22" ht="66.75" customHeight="1" thickTop="1" thickBot="1" x14ac:dyDescent="0.3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15</v>
      </c>
      <c r="I6" s="23" t="s">
        <v>19</v>
      </c>
      <c r="J6" s="23" t="s">
        <v>20</v>
      </c>
      <c r="K6" s="23" t="s">
        <v>29</v>
      </c>
      <c r="L6" s="23" t="s">
        <v>21</v>
      </c>
      <c r="M6" s="57" t="s">
        <v>22</v>
      </c>
      <c r="N6" s="23" t="s">
        <v>23</v>
      </c>
      <c r="O6" s="23" t="s">
        <v>24</v>
      </c>
      <c r="P6" s="23" t="s">
        <v>25</v>
      </c>
      <c r="Q6" s="23" t="s">
        <v>6</v>
      </c>
      <c r="R6" s="25" t="s">
        <v>7</v>
      </c>
      <c r="S6" s="57" t="s">
        <v>8</v>
      </c>
      <c r="T6" s="57" t="s">
        <v>9</v>
      </c>
      <c r="U6" s="23" t="s">
        <v>26</v>
      </c>
      <c r="V6" s="23" t="s">
        <v>27</v>
      </c>
    </row>
    <row r="7" spans="2:22" ht="87.75" customHeight="1" thickTop="1" thickBot="1" x14ac:dyDescent="0.3">
      <c r="B7" s="63">
        <v>1</v>
      </c>
      <c r="C7" s="79" t="s">
        <v>39</v>
      </c>
      <c r="D7" s="64">
        <v>1</v>
      </c>
      <c r="E7" s="65" t="s">
        <v>32</v>
      </c>
      <c r="F7" s="79" t="s">
        <v>43</v>
      </c>
      <c r="G7" s="112"/>
      <c r="H7" s="66" t="s">
        <v>28</v>
      </c>
      <c r="I7" s="78" t="s">
        <v>37</v>
      </c>
      <c r="J7" s="67" t="s">
        <v>38</v>
      </c>
      <c r="K7" s="65"/>
      <c r="L7" s="65"/>
      <c r="M7" s="78" t="s">
        <v>33</v>
      </c>
      <c r="N7" s="78" t="s">
        <v>34</v>
      </c>
      <c r="O7" s="68" t="s">
        <v>30</v>
      </c>
      <c r="P7" s="43">
        <f t="shared" ref="P7:P10" si="0">D7*Q7</f>
        <v>3000</v>
      </c>
      <c r="Q7" s="69">
        <v>3000</v>
      </c>
      <c r="R7" s="108"/>
      <c r="S7" s="44">
        <f t="shared" ref="S7" si="1">D7*R7</f>
        <v>0</v>
      </c>
      <c r="T7" s="45" t="str">
        <f t="shared" ref="T7" si="2">IF(ISNUMBER(R7), IF(R7&gt;Q7,"NEVYHOVUJE","VYHOVUJE")," ")</f>
        <v xml:space="preserve"> </v>
      </c>
      <c r="U7" s="65"/>
      <c r="V7" s="65" t="s">
        <v>10</v>
      </c>
    </row>
    <row r="8" spans="2:22" ht="53.25" customHeight="1" x14ac:dyDescent="0.25">
      <c r="B8" s="70">
        <v>2</v>
      </c>
      <c r="C8" s="80" t="s">
        <v>40</v>
      </c>
      <c r="D8" s="71">
        <v>2</v>
      </c>
      <c r="E8" s="72" t="s">
        <v>32</v>
      </c>
      <c r="F8" s="80" t="s">
        <v>43</v>
      </c>
      <c r="G8" s="113"/>
      <c r="H8" s="73" t="s">
        <v>28</v>
      </c>
      <c r="I8" s="102" t="s">
        <v>37</v>
      </c>
      <c r="J8" s="105" t="s">
        <v>38</v>
      </c>
      <c r="K8" s="83"/>
      <c r="L8" s="83"/>
      <c r="M8" s="102" t="s">
        <v>35</v>
      </c>
      <c r="N8" s="102" t="s">
        <v>36</v>
      </c>
      <c r="O8" s="86" t="s">
        <v>30</v>
      </c>
      <c r="P8" s="74">
        <f t="shared" si="0"/>
        <v>5600</v>
      </c>
      <c r="Q8" s="75">
        <v>2800</v>
      </c>
      <c r="R8" s="109"/>
      <c r="S8" s="76">
        <f t="shared" ref="S8:S10" si="3">D8*R8</f>
        <v>0</v>
      </c>
      <c r="T8" s="77" t="str">
        <f t="shared" ref="T8:T10" si="4">IF(ISNUMBER(R8), IF(R8&gt;Q8,"NEVYHOVUJE","VYHOVUJE")," ")</f>
        <v xml:space="preserve"> </v>
      </c>
      <c r="U8" s="83"/>
      <c r="V8" s="83" t="s">
        <v>10</v>
      </c>
    </row>
    <row r="9" spans="2:22" ht="48.75" customHeight="1" x14ac:dyDescent="0.25">
      <c r="B9" s="49">
        <v>3</v>
      </c>
      <c r="C9" s="81" t="s">
        <v>41</v>
      </c>
      <c r="D9" s="50">
        <v>2</v>
      </c>
      <c r="E9" s="51" t="s">
        <v>32</v>
      </c>
      <c r="F9" s="81" t="s">
        <v>43</v>
      </c>
      <c r="G9" s="114"/>
      <c r="H9" s="52" t="s">
        <v>28</v>
      </c>
      <c r="I9" s="103"/>
      <c r="J9" s="106"/>
      <c r="K9" s="84"/>
      <c r="L9" s="84"/>
      <c r="M9" s="103"/>
      <c r="N9" s="103"/>
      <c r="O9" s="87"/>
      <c r="P9" s="46">
        <f t="shared" si="0"/>
        <v>2000</v>
      </c>
      <c r="Q9" s="53">
        <v>1000</v>
      </c>
      <c r="R9" s="110"/>
      <c r="S9" s="47">
        <f t="shared" si="3"/>
        <v>0</v>
      </c>
      <c r="T9" s="48" t="str">
        <f t="shared" si="4"/>
        <v xml:space="preserve"> </v>
      </c>
      <c r="U9" s="84"/>
      <c r="V9" s="84"/>
    </row>
    <row r="10" spans="2:22" ht="59.25" customHeight="1" thickBot="1" x14ac:dyDescent="0.3">
      <c r="B10" s="58">
        <v>4</v>
      </c>
      <c r="C10" s="82" t="s">
        <v>42</v>
      </c>
      <c r="D10" s="59">
        <v>2</v>
      </c>
      <c r="E10" s="62" t="s">
        <v>32</v>
      </c>
      <c r="F10" s="82" t="s">
        <v>44</v>
      </c>
      <c r="G10" s="115"/>
      <c r="H10" s="60" t="s">
        <v>28</v>
      </c>
      <c r="I10" s="104"/>
      <c r="J10" s="107"/>
      <c r="K10" s="85"/>
      <c r="L10" s="85"/>
      <c r="M10" s="104"/>
      <c r="N10" s="104"/>
      <c r="O10" s="88"/>
      <c r="P10" s="40">
        <f t="shared" si="0"/>
        <v>1200</v>
      </c>
      <c r="Q10" s="61">
        <v>600</v>
      </c>
      <c r="R10" s="111"/>
      <c r="S10" s="41">
        <f t="shared" si="3"/>
        <v>0</v>
      </c>
      <c r="T10" s="42" t="str">
        <f t="shared" si="4"/>
        <v xml:space="preserve"> </v>
      </c>
      <c r="U10" s="85"/>
      <c r="V10" s="85"/>
    </row>
    <row r="11" spans="2:22" ht="13.5" customHeight="1" thickTop="1" thickBot="1" x14ac:dyDescent="0.3">
      <c r="C11"/>
      <c r="D11"/>
      <c r="E11"/>
      <c r="F11"/>
      <c r="G11"/>
      <c r="H11"/>
      <c r="I11"/>
      <c r="J11"/>
      <c r="O11"/>
      <c r="P11"/>
      <c r="S11" s="39"/>
    </row>
    <row r="12" spans="2:22" ht="60.75" customHeight="1" thickTop="1" thickBot="1" x14ac:dyDescent="0.3">
      <c r="B12" s="95" t="s">
        <v>11</v>
      </c>
      <c r="C12" s="96"/>
      <c r="D12" s="96"/>
      <c r="E12" s="96"/>
      <c r="F12" s="96"/>
      <c r="G12" s="96"/>
      <c r="H12" s="56"/>
      <c r="I12" s="26"/>
      <c r="J12" s="26"/>
      <c r="K12" s="26"/>
      <c r="L12" s="27"/>
      <c r="M12" s="11"/>
      <c r="N12" s="11"/>
      <c r="O12" s="28"/>
      <c r="P12" s="28"/>
      <c r="Q12" s="29" t="s">
        <v>12</v>
      </c>
      <c r="R12" s="97" t="s">
        <v>13</v>
      </c>
      <c r="S12" s="98"/>
      <c r="T12" s="99"/>
      <c r="U12" s="21"/>
      <c r="V12" s="30"/>
    </row>
    <row r="13" spans="2:22" ht="33" customHeight="1" thickTop="1" thickBot="1" x14ac:dyDescent="0.3">
      <c r="B13" s="89" t="s">
        <v>14</v>
      </c>
      <c r="C13" s="89"/>
      <c r="D13" s="89"/>
      <c r="E13" s="89"/>
      <c r="F13" s="89"/>
      <c r="G13" s="89"/>
      <c r="H13" s="55"/>
      <c r="I13" s="31"/>
      <c r="L13" s="9"/>
      <c r="M13" s="9"/>
      <c r="N13" s="9"/>
      <c r="O13" s="32"/>
      <c r="P13" s="32"/>
      <c r="Q13" s="33">
        <f>SUM(P7:P10)</f>
        <v>11800</v>
      </c>
      <c r="R13" s="90">
        <f>SUM(S7:S10)</f>
        <v>0</v>
      </c>
      <c r="S13" s="91"/>
      <c r="T13" s="92"/>
    </row>
    <row r="14" spans="2:22" ht="14.25" customHeight="1" thickTop="1" x14ac:dyDescent="0.25">
      <c r="B14" s="37"/>
    </row>
    <row r="15" spans="2:22" ht="14.25" customHeight="1" x14ac:dyDescent="0.25">
      <c r="B15" s="38"/>
      <c r="C15" s="37"/>
    </row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9fiAFt7qMW9/v4CYGAw45lgfTFdSnLpNBpoEfje4/rGyEwf0+VYabcI/VtxKsY4lAIqciYtRP/lxy7+iZaoxNw==" saltValue="TN1ZZAs+bZtQP840wQNh9w==" spinCount="100000" sheet="1" objects="1" scenarios="1"/>
  <mergeCells count="15">
    <mergeCell ref="B13:G13"/>
    <mergeCell ref="R13:T13"/>
    <mergeCell ref="B1:C1"/>
    <mergeCell ref="B12:G12"/>
    <mergeCell ref="R12:T12"/>
    <mergeCell ref="G2:O3"/>
    <mergeCell ref="M8:M10"/>
    <mergeCell ref="N8:N10"/>
    <mergeCell ref="L8:L10"/>
    <mergeCell ref="K8:K10"/>
    <mergeCell ref="I8:I10"/>
    <mergeCell ref="J8:J10"/>
    <mergeCell ref="V8:V10"/>
    <mergeCell ref="U8:U10"/>
    <mergeCell ref="O8:O10"/>
  </mergeCells>
  <phoneticPr fontId="17" type="noConversion"/>
  <conditionalFormatting sqref="B7:B10 D7:D10">
    <cfRule type="containsBlanks" dxfId="11" priority="57">
      <formula>LEN(TRIM(B7))=0</formula>
    </cfRule>
  </conditionalFormatting>
  <conditionalFormatting sqref="B7:B10">
    <cfRule type="cellIs" dxfId="10" priority="52" operator="greaterThanOrEqual">
      <formula>1</formula>
    </cfRule>
  </conditionalFormatting>
  <conditionalFormatting sqref="G7:G10 R7:R10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:G10">
    <cfRule type="notContainsBlanks" dxfId="6" priority="25">
      <formula>LEN(TRIM(G7))&gt;0</formula>
    </cfRule>
  </conditionalFormatting>
  <conditionalFormatting sqref="H7:H10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:T10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:E10" xr:uid="{00000000-0002-0000-0000-000000000000}">
      <formula1>"ks,bal,sada,"</formula1>
    </dataValidation>
    <dataValidation type="list" showInputMessage="1" showErrorMessage="1" sqref="H7:H10 J7:J8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2024-02-05T09:57:18Z</cp:lastPrinted>
  <dcterms:created xsi:type="dcterms:W3CDTF">2014-03-05T12:43:32Z</dcterms:created>
  <dcterms:modified xsi:type="dcterms:W3CDTF">2024-02-05T11:26:19Z</dcterms:modified>
</cp:coreProperties>
</file>