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hpeskova\Desktop\Čistící  prostředky a hygienické potřeby(II.)\ČP 001-2024\1) výzva\"/>
    </mc:Choice>
  </mc:AlternateContent>
  <xr:revisionPtr revIDLastSave="0" documentId="13_ncr:1_{EB604B32-FAA8-423E-A236-25068C06CC3A}" xr6:coauthVersionLast="47" xr6:coauthVersionMax="47" xr10:uidLastSave="{00000000-0000-0000-0000-000000000000}"/>
  <bookViews>
    <workbookView xWindow="-120" yWindow="-120" windowWidth="29040" windowHeight="17640" xr2:uid="{00000000-000D-0000-FFFF-FFFF00000000}"/>
  </bookViews>
  <sheets>
    <sheet name="CPHP" sheetId="1" r:id="rId1"/>
  </sheets>
  <definedNames>
    <definedName name="_xlnm._FilterDatabase" localSheetId="0" hidden="1">CPHP!$A$6:$T$6</definedName>
    <definedName name="_xlnm.Print_Area" localSheetId="0">CPHP!$B$1:$T$31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 i="1" l="1"/>
  <c r="J17" i="1"/>
  <c r="J23" i="1"/>
  <c r="J15" i="1"/>
  <c r="K15" i="1"/>
  <c r="J16" i="1"/>
  <c r="J18" i="1"/>
  <c r="K18" i="1"/>
  <c r="J19" i="1"/>
  <c r="K19" i="1"/>
  <c r="J20" i="1"/>
  <c r="K20" i="1"/>
  <c r="J21" i="1"/>
  <c r="K21" i="1"/>
  <c r="J22" i="1"/>
  <c r="K22" i="1"/>
  <c r="J24" i="1"/>
  <c r="K24" i="1"/>
  <c r="J25" i="1"/>
  <c r="K25" i="1"/>
  <c r="J26" i="1"/>
  <c r="K26" i="1"/>
  <c r="J27" i="1"/>
  <c r="K27" i="1"/>
  <c r="J28" i="1"/>
  <c r="K28" i="1"/>
  <c r="G15" i="1"/>
  <c r="G16" i="1"/>
  <c r="G17" i="1"/>
  <c r="G18" i="1"/>
  <c r="G19" i="1"/>
  <c r="G20" i="1"/>
  <c r="G21" i="1"/>
  <c r="G22" i="1"/>
  <c r="G23" i="1"/>
  <c r="G24" i="1"/>
  <c r="G25" i="1"/>
  <c r="G26" i="1"/>
  <c r="G27" i="1"/>
  <c r="G28" i="1"/>
  <c r="G10" i="1"/>
  <c r="G11" i="1"/>
  <c r="G12" i="1"/>
  <c r="G13" i="1"/>
  <c r="G14" i="1"/>
  <c r="G9" i="1"/>
  <c r="G8" i="1"/>
  <c r="G7" i="1"/>
  <c r="K23" i="1" l="1"/>
  <c r="K17" i="1"/>
  <c r="K14" i="1"/>
  <c r="J14" i="1"/>
  <c r="K13" i="1"/>
  <c r="J13" i="1"/>
  <c r="K12" i="1"/>
  <c r="J12" i="1"/>
  <c r="K11" i="1"/>
  <c r="J11" i="1"/>
  <c r="K10" i="1"/>
  <c r="J10" i="1"/>
  <c r="K9" i="1"/>
  <c r="J9" i="1"/>
  <c r="K8" i="1"/>
  <c r="J8" i="1"/>
  <c r="K7" i="1"/>
  <c r="J7" i="1"/>
  <c r="H31" i="1" l="1"/>
  <c r="I31" i="1"/>
</calcChain>
</file>

<file path=xl/sharedStrings.xml><?xml version="1.0" encoding="utf-8"?>
<sst xmlns="http://schemas.openxmlformats.org/spreadsheetml/2006/main" count="121" uniqueCount="88">
  <si>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</si>
  <si>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</si>
  <si>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</si>
  <si>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</si>
  <si>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</si>
  <si>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</si>
  <si>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</si>
  <si>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</si>
  <si>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</si>
  <si>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</si>
  <si>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</si>
  <si>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</si>
  <si>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18424000-7 - Rukavice</t>
  </si>
  <si>
    <t>19640000-4 - Odpadní pytle a sáčky z polymerů ethylenu</t>
  </si>
  <si>
    <t xml:space="preserve">33760000-5 - Toaletní papír, kapesníky, ruční utěrky a ubrousky </t>
  </si>
  <si>
    <t xml:space="preserve">33762000-9 - Papírové kapesníky </t>
  </si>
  <si>
    <t xml:space="preserve">39221260-7 - Odpadkové koše </t>
  </si>
  <si>
    <t>39525800-6 - Úklidové hadry</t>
  </si>
  <si>
    <t xml:space="preserve">39830000-9 - Čistící prostředky </t>
  </si>
  <si>
    <t>39831300-9 - Čisticí prostředky na podlahy</t>
  </si>
  <si>
    <t>39831600-2 - Čisticí prostředky pro WC</t>
  </si>
  <si>
    <t xml:space="preserve">Název </t>
  </si>
  <si>
    <t>Měrná jednotka [MJ]</t>
  </si>
  <si>
    <t>Popis</t>
  </si>
  <si>
    <t>Maximální cena za jednotlivé položky 
 v Kč BEZ DPH</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</si>
  <si>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</si>
  <si>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</si>
  <si>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</si>
  <si>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</si>
  <si>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</si>
  <si>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POZNÁMKA </t>
  </si>
  <si>
    <t>CPV - výběr
čisticí prostředky a hygienické potřeby</t>
  </si>
  <si>
    <t>V případě, že se dodavatel při předání zboží na některá uvedená tel. čísla nedovolá, bude v takovém případě volat tel. 377 631 331, 377 631 320.</t>
  </si>
  <si>
    <t xml:space="preserve">Pokud financováno z projektových prostředků, pak ŘEŠITEL uvede: NÁZEV A ČÍSLO DOTAČNÍHO PROJEKTU </t>
  </si>
  <si>
    <r>
      <t xml:space="preserve">Termín dodání 
</t>
    </r>
    <r>
      <rPr>
        <sz val="11"/>
        <rFont val="Calibri"/>
        <family val="2"/>
        <charset val="238"/>
        <scheme val="minor"/>
      </rPr>
      <t>(uveden v kalend. dnech od dojití výzvy Objednatele k plnění Smlouvy)</t>
    </r>
  </si>
  <si>
    <t>Příloha č. 2 Kupní smlouvy - technická specifikace
Čisticí prostředky a hygienické potřeby (II.) 001 - 2024</t>
  </si>
  <si>
    <t>ks</t>
  </si>
  <si>
    <t>ECO MYCÍ PROSTŘEDEK NA PODLAHY</t>
  </si>
  <si>
    <t>MYCÍ PROSTŘ. KUCHYNĚ - rozprašovač</t>
  </si>
  <si>
    <t>Čistič tekutý s rozprašovačem. Použití: čištění kuchyní, na všechny omyvatelné povrchy. 
Náplň 0,5 - 0,75 l.</t>
  </si>
  <si>
    <t>MYCÍ PROSTŘ. KOUPELNA - rozprašovač</t>
  </si>
  <si>
    <t>Kyselý přípravek v rozprašovači, s antibakteriální přísadou, obsah látek rozpouštějíci rez a vodní kámen. Použití: pro všechny omývatelné plochy, včetně akrylátu. Náplň 0,5 - 0,75 l.</t>
  </si>
  <si>
    <t>MYCÍ PROSTŘ. KOUPELNA - čistící krém</t>
  </si>
  <si>
    <t>MYCÍ PROSTŘ. KOUPELNA - tekutý</t>
  </si>
  <si>
    <t>Tekutý čistič  na vápenaté usazeniny. Použití: nerezové dřezy a vodovodní baterie, keramická umyvadla, vany, příbory, sklenice, jídelní soupravy, podlahy, dlaždičky, keramika. 
Náplň 0,75 - 1 l.</t>
  </si>
  <si>
    <t>MYCÍ PROSTŘ. WC -  závěs + náplň</t>
  </si>
  <si>
    <t>WC gel (závěs + náplň) - náplň 0,4 l - 0,5 l. Tekutý vysoce viskozní, hustota 0,95 - 1,05 g/cm3.</t>
  </si>
  <si>
    <t>ČISTIČ ODPADŮ</t>
  </si>
  <si>
    <t>Sypký čistič potrubí. Použití: čištění kuchyňských odpadů od vlasů, tuků, papíru, vaty. Balení s bezpečnostním víčkem. Náplň  0,9 - 1,2 kg.</t>
  </si>
  <si>
    <t>Vinylové rukavice - M</t>
  </si>
  <si>
    <t>balení</t>
  </si>
  <si>
    <t>Velikost M. Balení 100 - 120 ks.</t>
  </si>
  <si>
    <t>Sáčky na odpadky</t>
  </si>
  <si>
    <t>role</t>
  </si>
  <si>
    <t>63 x 74 cm - 60 litrů. Tloušťka min. 7 mic. Role 50 - 60 ks.</t>
  </si>
  <si>
    <t>Sáčky na odpadky - pevné</t>
  </si>
  <si>
    <t xml:space="preserve">63 x 74 cm - 60 litrů. Pevné sáčky do odpadkových košů, vyrobené z HDPE fólie. Odolné proti roztržení a úniku tekutiny, tloušťka fólie min. 24 mic. Role 10 - 12 ks.  </t>
  </si>
  <si>
    <t>63 x 85 cm - 50 litrů. Role 40 - 45 ks.</t>
  </si>
  <si>
    <t>Pytle černé, modré silné</t>
  </si>
  <si>
    <t>70 x 110 cm - 120 litrů, ze silné folie tl. min. 100 mikronů. Role 15 - 20 ks.</t>
  </si>
  <si>
    <t xml:space="preserve">Kuchyňské utěrky </t>
  </si>
  <si>
    <t>balení (2role)</t>
  </si>
  <si>
    <t xml:space="preserve">Kuchyňské utěrky v roli, 2vrstvé, min. 50 útržků v roli. Návin v jedné roli min. 30 m. Balení 2 role.  </t>
  </si>
  <si>
    <t xml:space="preserve">Kapesníčky stolní </t>
  </si>
  <si>
    <t xml:space="preserve">Kapesníčky stolní (vytahovací), 2 vrstvé. Balení min. 100 ks (ubrousků). </t>
  </si>
  <si>
    <t>Násada na smeták</t>
  </si>
  <si>
    <t>S jemným závitem, plast, délka 130 cm.</t>
  </si>
  <si>
    <t>Stěrka na podlahu - plastová</t>
  </si>
  <si>
    <t>Šíře - 55 cm (± 1 cm).</t>
  </si>
  <si>
    <t xml:space="preserve">Hadr na podlahu  </t>
  </si>
  <si>
    <t>Z netkaného textilu (vizkóza), rozměr 60 x 70 (oranžový).</t>
  </si>
  <si>
    <t>Houbový hadřík</t>
  </si>
  <si>
    <t>18 x 16 cm, vysoce savý a trvanlivý.</t>
  </si>
  <si>
    <t>Houba tvarovaná velká</t>
  </si>
  <si>
    <t>12 x 7 x 4,5 cm, na jedné straně abrazivní vrstva.</t>
  </si>
  <si>
    <t>Drátěnka</t>
  </si>
  <si>
    <t>Spirálová nerez, balení 1-2 ks.</t>
  </si>
  <si>
    <t>Vstupní čistící rohož</t>
  </si>
  <si>
    <t>Samostatná faktura</t>
  </si>
  <si>
    <t>NE</t>
  </si>
  <si>
    <t>Ilona Polívková,
Tel.: 725 549 941,
E-mail: polivkov@skm.zcu.cz</t>
  </si>
  <si>
    <t>Máchova 14 -16,
301 00 Plzeň,
VŠ kolej</t>
  </si>
  <si>
    <t>14 dní</t>
  </si>
  <si>
    <t>Sada 4 odpadkových košů</t>
  </si>
  <si>
    <t xml:space="preserve">
Sada 4 odpadkových košů s modulární konstrukcí a objemem 4 x 35 litrů, jednotlivé segmenty lze sestavit do řad nebo sloupců, plastové, barva šedá, způsob otevírání koše ruční, barevná víka na rozpoznání odpadu (plast, papír, sklo, bio odpad), nálepky na rozpoznání odpadu. Viz foto:</t>
  </si>
  <si>
    <r>
      <t xml:space="preserve">Univerzální čistící prostředek. Použití: pro údržbu všech omyvatelných ploch a podlah. Jako jsou plovoucí podlahy, dlažba, laminát, parkety, linoleum atd. Založené na přírodní bázi a na bázi neutrálních tenzidů. Náplň 1 - 1,5 l. Ekologický hypoalergenní čisticí přípravek. 
</t>
    </r>
    <r>
      <rPr>
        <b/>
        <sz val="11"/>
        <color theme="1"/>
        <rFont val="Calibri"/>
        <family val="2"/>
        <charset val="238"/>
        <scheme val="minor"/>
      </rPr>
      <t>Ekologicky šetrný výrobek</t>
    </r>
  </si>
  <si>
    <t>Čistící krém s rozprašovačem - s aktivními odmašťovacími látkami a aktivními látkami proti vodnímu kameni. 
Náplň 0,5 - 0,75 l.</t>
  </si>
  <si>
    <t>Materiál: polyester, zadní strana z PVC, protiskluzová, pryžový okraj cca 2 cm, žebrovaný povrch, barva: černá, šedá, výška: 7 - 9 cm, rozměr 60 x 90 cm, hmotnost cca 1,4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</si>
</sst>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u/>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6" fillId="0" borderId="0"/>
  </cellStyleXfs>
  <cellXfs count="122">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7"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7" fillId="0" borderId="0" xfId="0" applyFont="1" applyAlignment="1" applyProtection="1">
      <alignment vertical="center"/>
    </xf>
    <xf numFmtId="0" fontId="8" fillId="0" borderId="0" xfId="0" applyFont="1" applyAlignment="1" applyProtection="1">
      <alignment horizontal="center" vertical="top" wrapText="1"/>
    </xf>
    <xf numFmtId="0" fontId="0" fillId="0" borderId="0" xfId="0" applyAlignment="1" applyProtection="1">
      <alignment vertical="top" wrapText="1"/>
    </xf>
    <xf numFmtId="0" fontId="19" fillId="0" borderId="0" xfId="0" applyFont="1" applyAlignment="1" applyProtection="1">
      <alignment horizontal="left"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11" fillId="0" borderId="0" xfId="0" applyFont="1" applyAlignment="1" applyProtection="1">
      <alignment vertical="center" wrapText="1"/>
    </xf>
    <xf numFmtId="0" fontId="11" fillId="0" borderId="0" xfId="0" applyFont="1" applyAlignment="1" applyProtection="1">
      <alignment horizontal="left" vertical="center" wrapText="1"/>
    </xf>
    <xf numFmtId="0" fontId="0" fillId="4" borderId="1" xfId="0" applyFill="1" applyBorder="1" applyProtection="1"/>
    <xf numFmtId="0" fontId="0" fillId="0" borderId="0" xfId="0" applyAlignment="1" applyProtection="1">
      <alignment horizontal="left" vertical="top" inden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3" fillId="2" borderId="3" xfId="0" applyFont="1" applyFill="1" applyBorder="1" applyAlignment="1" applyProtection="1">
      <alignment horizontal="center" vertical="center" textRotation="90" wrapText="1"/>
    </xf>
    <xf numFmtId="0" fontId="13"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0" xfId="0" applyNumberFormat="1" applyProtection="1"/>
    <xf numFmtId="3" fontId="0" fillId="2" borderId="12" xfId="0" applyNumberFormat="1"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13" xfId="0" applyFont="1" applyFill="1" applyBorder="1" applyAlignment="1" applyProtection="1">
      <alignment horizontal="left" vertical="top" wrapText="1" inden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4" fillId="3" borderId="13"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6" fillId="3" borderId="17" xfId="0"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2" fillId="3" borderId="17" xfId="0"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3"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3" fontId="0" fillId="2" borderId="6" xfId="0" applyNumberFormat="1" applyFill="1" applyBorder="1" applyAlignment="1" applyProtection="1">
      <alignment horizontal="center" vertical="center" wrapText="1"/>
    </xf>
    <xf numFmtId="0" fontId="6" fillId="3" borderId="7" xfId="0"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0" fillId="3" borderId="7" xfId="0" applyFill="1" applyBorder="1" applyAlignment="1" applyProtection="1">
      <alignment horizontal="center" vertical="center" wrapText="1"/>
    </xf>
    <xf numFmtId="0" fontId="3" fillId="3" borderId="7" xfId="0"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0" fillId="3" borderId="7" xfId="0" applyNumberFormat="1" applyFill="1" applyBorder="1" applyAlignment="1" applyProtection="1">
      <alignment horizontal="right" vertical="center"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0" xfId="0" applyFont="1" applyFill="1" applyBorder="1" applyAlignment="1" applyProtection="1">
      <alignment horizontal="center" vertical="center" wrapText="1"/>
    </xf>
    <xf numFmtId="0" fontId="6" fillId="3" borderId="10" xfId="0" applyFont="1" applyFill="1" applyBorder="1" applyAlignment="1" applyProtection="1">
      <alignment horizontal="center" vertical="center" wrapText="1"/>
    </xf>
    <xf numFmtId="0" fontId="9" fillId="3" borderId="10" xfId="0" applyFont="1" applyFill="1" applyBorder="1" applyAlignment="1" applyProtection="1">
      <alignment horizontal="center" vertical="center" wrapText="1"/>
    </xf>
    <xf numFmtId="0" fontId="0" fillId="3" borderId="9" xfId="0"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2" fillId="3" borderId="7" xfId="0" applyFont="1" applyFill="1" applyBorder="1" applyAlignment="1" applyProtection="1">
      <alignment horizontal="left" vertical="center" wrapText="1" indent="1"/>
    </xf>
    <xf numFmtId="0" fontId="5" fillId="3" borderId="7" xfId="0" applyFont="1" applyFill="1" applyBorder="1" applyAlignment="1" applyProtection="1">
      <alignment horizontal="left" vertical="center" wrapText="1" indent="1"/>
    </xf>
    <xf numFmtId="0" fontId="0" fillId="3" borderId="11" xfId="0" applyFill="1" applyBorder="1" applyAlignment="1" applyProtection="1">
      <alignment horizontal="center" vertical="center" wrapText="1"/>
    </xf>
    <xf numFmtId="3" fontId="0" fillId="2" borderId="18" xfId="0" applyNumberFormat="1" applyFill="1" applyBorder="1" applyAlignment="1" applyProtection="1">
      <alignment horizontal="center" vertical="center" wrapText="1"/>
    </xf>
    <xf numFmtId="0" fontId="6" fillId="3" borderId="19" xfId="0" applyFont="1" applyFill="1" applyBorder="1" applyAlignment="1" applyProtection="1">
      <alignment horizontal="left" vertical="center" wrapText="1" indent="1"/>
    </xf>
    <xf numFmtId="3" fontId="0" fillId="3" borderId="19" xfId="0" applyNumberForma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5" fillId="3" borderId="19" xfId="0" applyFont="1" applyFill="1" applyBorder="1" applyAlignment="1" applyProtection="1">
      <alignment horizontal="left" vertical="center" wrapText="1" indent="1"/>
    </xf>
    <xf numFmtId="164" fontId="0" fillId="0" borderId="19" xfId="0" applyNumberFormat="1" applyBorder="1" applyAlignment="1" applyProtection="1">
      <alignment horizontal="right" vertical="center" indent="1"/>
    </xf>
    <xf numFmtId="164" fontId="0" fillId="3"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3" fillId="3" borderId="20" xfId="0" applyFont="1" applyFill="1" applyBorder="1" applyAlignment="1" applyProtection="1">
      <alignment horizontal="center" vertical="center" wrapText="1"/>
    </xf>
    <xf numFmtId="0" fontId="6" fillId="3" borderId="20"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6" fillId="3" borderId="15" xfId="0"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0" fillId="0" borderId="8" xfId="0" applyBorder="1" applyProtection="1"/>
    <xf numFmtId="0" fontId="9" fillId="0" borderId="0" xfId="0" applyFont="1" applyAlignment="1" applyProtection="1">
      <alignment horizontal="justify" vertical="center" wrapText="1"/>
    </xf>
    <xf numFmtId="0" fontId="0" fillId="0" borderId="0" xfId="0" applyAlignment="1" applyProtection="1">
      <alignment horizontal="justify" vertical="center" wrapText="1"/>
    </xf>
    <xf numFmtId="164" fontId="0" fillId="0" borderId="0" xfId="0" applyNumberFormat="1" applyAlignment="1" applyProtection="1">
      <alignment horizontal="right" vertical="center" indent="1"/>
    </xf>
    <xf numFmtId="0" fontId="13"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3" fillId="0" borderId="0" xfId="0" applyFont="1" applyAlignment="1" applyProtection="1">
      <alignment horizontal="left" vertical="center" wrapText="1"/>
    </xf>
    <xf numFmtId="164" fontId="15" fillId="0" borderId="0" xfId="0" applyNumberFormat="1" applyFont="1" applyAlignment="1" applyProtection="1">
      <alignment horizontal="right" vertical="center" indent="1"/>
    </xf>
    <xf numFmtId="164" fontId="7" fillId="0" borderId="3" xfId="0" applyNumberFormat="1" applyFont="1" applyBorder="1" applyAlignment="1" applyProtection="1">
      <alignment horizontal="center" vertical="center"/>
    </xf>
    <xf numFmtId="164" fontId="7"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4" fillId="4" borderId="13" xfId="0" applyNumberFormat="1" applyFont="1" applyFill="1" applyBorder="1" applyAlignment="1" applyProtection="1">
      <alignment horizontal="right" vertical="center" wrapText="1" indent="1"/>
      <protection locked="0"/>
    </xf>
    <xf numFmtId="164" fontId="14" fillId="4" borderId="17" xfId="0" applyNumberFormat="1" applyFont="1" applyFill="1" applyBorder="1" applyAlignment="1" applyProtection="1">
      <alignment horizontal="right" vertical="center" wrapText="1" indent="1"/>
      <protection locked="0"/>
    </xf>
    <xf numFmtId="164" fontId="14" fillId="4" borderId="7" xfId="0" applyNumberFormat="1" applyFont="1" applyFill="1" applyBorder="1" applyAlignment="1" applyProtection="1">
      <alignment horizontal="right" vertical="center" wrapText="1" indent="1"/>
      <protection locked="0"/>
    </xf>
    <xf numFmtId="164" fontId="14" fillId="4" borderId="19" xfId="0" applyNumberFormat="1" applyFont="1" applyFill="1" applyBorder="1" applyAlignment="1" applyProtection="1">
      <alignment horizontal="right" vertical="center" wrapText="1" indent="1"/>
      <protection locked="0"/>
    </xf>
    <xf numFmtId="164" fontId="14" fillId="4" borderId="15"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3238500</xdr:colOff>
      <xdr:row>6</xdr:row>
      <xdr:rowOff>803134</xdr:rowOff>
    </xdr:from>
    <xdr:to>
      <xdr:col>5</xdr:col>
      <xdr:colOff>3857625</xdr:colOff>
      <xdr:row>6</xdr:row>
      <xdr:rowOff>1841636</xdr:rowOff>
    </xdr:to>
    <xdr:pic>
      <xdr:nvPicPr>
        <xdr:cNvPr id="2" name="Obrázek 1">
          <a:extLst>
            <a:ext uri="{FF2B5EF4-FFF2-40B4-BE49-F238E27FC236}">
              <a16:creationId xmlns:a16="http://schemas.microsoft.com/office/drawing/2014/main" id="{824C4950-F1AE-4CCE-A042-8D9EDC6A186E}"/>
            </a:ext>
          </a:extLst>
        </xdr:cNvPr>
        <xdr:cNvPicPr>
          <a:picLocks noChangeAspect="1"/>
        </xdr:cNvPicPr>
      </xdr:nvPicPr>
      <xdr:blipFill>
        <a:blip xmlns:r="http://schemas.openxmlformats.org/officeDocument/2006/relationships" r:embed="rId1"/>
        <a:stretch>
          <a:fillRect/>
        </a:stretch>
      </xdr:blipFill>
      <xdr:spPr>
        <a:xfrm>
          <a:off x="7791450" y="4956034"/>
          <a:ext cx="619125" cy="103850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78"/>
  <sheetViews>
    <sheetView tabSelected="1" zoomScaleNormal="100" workbookViewId="0">
      <selection activeCell="J7" sqref="J7"/>
    </sheetView>
  </sheetViews>
  <sheetFormatPr defaultRowHeight="15" x14ac:dyDescent="0.25"/>
  <cols>
    <col min="1" max="1" width="1.42578125" style="1" bestFit="1" customWidth="1"/>
    <col min="2" max="2" width="5.5703125" style="1" bestFit="1" customWidth="1"/>
    <col min="3" max="3" width="42.7109375" style="5" customWidth="1"/>
    <col min="4" max="4" width="9.5703125" style="116" bestFit="1" customWidth="1"/>
    <col min="5" max="5" width="9" style="4" bestFit="1" customWidth="1"/>
    <col min="6" max="6" width="106" style="5" customWidth="1"/>
    <col min="7" max="7" width="17.7109375" style="5" hidden="1" customWidth="1"/>
    <col min="8" max="8" width="24" style="1" bestFit="1" customWidth="1"/>
    <col min="9" max="9" width="23.2851562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 style="1" hidden="1" customWidth="1"/>
    <col min="16" max="16" width="35.42578125" style="1" customWidth="1"/>
    <col min="17" max="17" width="30.85546875" style="1" customWidth="1"/>
    <col min="18" max="18" width="25.42578125" style="1" customWidth="1"/>
    <col min="19" max="19" width="11.5703125" style="1" hidden="1" customWidth="1"/>
    <col min="20" max="20" width="62.28515625" style="6" customWidth="1"/>
    <col min="21" max="16384" width="9.140625" style="1"/>
  </cols>
  <sheetData>
    <row r="1" spans="1:20" ht="36" customHeight="1" x14ac:dyDescent="0.25">
      <c r="B1" s="2" t="s">
        <v>35</v>
      </c>
      <c r="C1" s="3"/>
      <c r="D1" s="3"/>
    </row>
    <row r="2" spans="1:20" ht="20.100000000000001" customHeight="1" x14ac:dyDescent="0.25">
      <c r="C2" s="1"/>
      <c r="D2" s="7"/>
      <c r="E2" s="8"/>
      <c r="F2" s="9"/>
      <c r="G2" s="9"/>
      <c r="H2" s="9"/>
      <c r="I2" s="10"/>
      <c r="J2" s="10"/>
      <c r="K2" s="11"/>
      <c r="L2" s="12"/>
      <c r="M2" s="12"/>
      <c r="N2" s="12"/>
      <c r="O2" s="12"/>
      <c r="P2" s="12"/>
      <c r="Q2" s="12"/>
      <c r="R2" s="12"/>
      <c r="S2" s="12"/>
      <c r="T2" s="13"/>
    </row>
    <row r="3" spans="1:20" ht="15.75" x14ac:dyDescent="0.25">
      <c r="B3" s="14"/>
      <c r="C3" s="15" t="s">
        <v>0</v>
      </c>
      <c r="D3" s="16"/>
      <c r="E3" s="16"/>
      <c r="F3" s="16"/>
      <c r="G3" s="17"/>
      <c r="H3" s="17"/>
      <c r="I3" s="18"/>
      <c r="J3" s="18"/>
      <c r="K3" s="18"/>
      <c r="L3" s="18"/>
      <c r="M3" s="18"/>
      <c r="N3" s="18"/>
      <c r="O3" s="18"/>
      <c r="P3" s="18"/>
      <c r="Q3" s="18"/>
      <c r="R3" s="18"/>
    </row>
    <row r="4" spans="1:20" ht="20.100000000000001" customHeight="1" thickBot="1" x14ac:dyDescent="0.3">
      <c r="B4" s="19"/>
      <c r="C4" s="20" t="s">
        <v>1</v>
      </c>
      <c r="D4" s="16"/>
      <c r="E4" s="16"/>
      <c r="F4" s="16"/>
      <c r="G4" s="9"/>
      <c r="H4" s="11"/>
      <c r="I4" s="11"/>
      <c r="K4" s="11"/>
    </row>
    <row r="5" spans="1:20" ht="34.5" customHeight="1" thickBot="1" x14ac:dyDescent="0.3">
      <c r="B5" s="21"/>
      <c r="C5" s="22"/>
      <c r="D5" s="23"/>
      <c r="E5" s="23"/>
      <c r="F5" s="9"/>
      <c r="G5" s="24"/>
      <c r="I5" s="25" t="s">
        <v>2</v>
      </c>
      <c r="T5" s="26"/>
    </row>
    <row r="6" spans="1:20" ht="76.5" thickTop="1" thickBot="1" x14ac:dyDescent="0.3">
      <c r="B6" s="27" t="s">
        <v>3</v>
      </c>
      <c r="C6" s="28" t="s">
        <v>21</v>
      </c>
      <c r="D6" s="28" t="s">
        <v>4</v>
      </c>
      <c r="E6" s="28" t="s">
        <v>22</v>
      </c>
      <c r="F6" s="28" t="s">
        <v>23</v>
      </c>
      <c r="G6" s="28" t="s">
        <v>24</v>
      </c>
      <c r="H6" s="28" t="s">
        <v>5</v>
      </c>
      <c r="I6" s="29" t="s">
        <v>6</v>
      </c>
      <c r="J6" s="30" t="s">
        <v>7</v>
      </c>
      <c r="K6" s="30" t="s">
        <v>8</v>
      </c>
      <c r="L6" s="28" t="s">
        <v>25</v>
      </c>
      <c r="M6" s="28" t="s">
        <v>26</v>
      </c>
      <c r="N6" s="28" t="s">
        <v>33</v>
      </c>
      <c r="O6" s="28" t="s">
        <v>27</v>
      </c>
      <c r="P6" s="30" t="s">
        <v>28</v>
      </c>
      <c r="Q6" s="28" t="s">
        <v>29</v>
      </c>
      <c r="R6" s="28" t="s">
        <v>34</v>
      </c>
      <c r="S6" s="28" t="s">
        <v>30</v>
      </c>
      <c r="T6" s="28" t="s">
        <v>31</v>
      </c>
    </row>
    <row r="7" spans="1:20" ht="160.5" customHeight="1" thickTop="1" thickBot="1" x14ac:dyDescent="0.3">
      <c r="A7" s="31"/>
      <c r="B7" s="32">
        <v>1</v>
      </c>
      <c r="C7" s="33" t="s">
        <v>83</v>
      </c>
      <c r="D7" s="34">
        <v>20</v>
      </c>
      <c r="E7" s="35" t="s">
        <v>36</v>
      </c>
      <c r="F7" s="36" t="s">
        <v>84</v>
      </c>
      <c r="G7" s="37">
        <f t="shared" ref="G7:G28" si="0">D7*H7</f>
        <v>18000</v>
      </c>
      <c r="H7" s="38">
        <v>900</v>
      </c>
      <c r="I7" s="117"/>
      <c r="J7" s="39">
        <f t="shared" ref="J7:J14" si="1">D7*I7</f>
        <v>0</v>
      </c>
      <c r="K7" s="40" t="str">
        <f t="shared" ref="K7:K14" si="2">IF(ISNUMBER(I7), IF(I7&gt;H7,"NEVYHOVUJE","VYHOVUJE")," ")</f>
        <v xml:space="preserve"> </v>
      </c>
      <c r="L7" s="41" t="s">
        <v>78</v>
      </c>
      <c r="M7" s="35" t="s">
        <v>79</v>
      </c>
      <c r="N7" s="42"/>
      <c r="O7" s="42"/>
      <c r="P7" s="43" t="s">
        <v>80</v>
      </c>
      <c r="Q7" s="43" t="s">
        <v>81</v>
      </c>
      <c r="R7" s="44" t="s">
        <v>82</v>
      </c>
      <c r="S7" s="42"/>
      <c r="T7" s="35" t="s">
        <v>16</v>
      </c>
    </row>
    <row r="8" spans="1:20" ht="79.5" customHeight="1" x14ac:dyDescent="0.25">
      <c r="B8" s="45">
        <v>2</v>
      </c>
      <c r="C8" s="46" t="s">
        <v>37</v>
      </c>
      <c r="D8" s="47">
        <v>10</v>
      </c>
      <c r="E8" s="48" t="s">
        <v>36</v>
      </c>
      <c r="F8" s="49" t="s">
        <v>85</v>
      </c>
      <c r="G8" s="50">
        <f t="shared" si="0"/>
        <v>700</v>
      </c>
      <c r="H8" s="51">
        <v>70</v>
      </c>
      <c r="I8" s="118"/>
      <c r="J8" s="52">
        <f t="shared" si="1"/>
        <v>0</v>
      </c>
      <c r="K8" s="53" t="str">
        <f t="shared" si="2"/>
        <v xml:space="preserve"> </v>
      </c>
      <c r="L8" s="54" t="s">
        <v>78</v>
      </c>
      <c r="M8" s="54" t="s">
        <v>79</v>
      </c>
      <c r="N8" s="55"/>
      <c r="O8" s="55"/>
      <c r="P8" s="56" t="s">
        <v>80</v>
      </c>
      <c r="Q8" s="56" t="s">
        <v>81</v>
      </c>
      <c r="R8" s="57" t="s">
        <v>82</v>
      </c>
      <c r="S8" s="55"/>
      <c r="T8" s="48" t="s">
        <v>19</v>
      </c>
    </row>
    <row r="9" spans="1:20" ht="39.75" customHeight="1" x14ac:dyDescent="0.25">
      <c r="B9" s="58">
        <v>3</v>
      </c>
      <c r="C9" s="59" t="s">
        <v>38</v>
      </c>
      <c r="D9" s="60">
        <v>20</v>
      </c>
      <c r="E9" s="61" t="s">
        <v>36</v>
      </c>
      <c r="F9" s="62" t="s">
        <v>39</v>
      </c>
      <c r="G9" s="63">
        <f t="shared" si="0"/>
        <v>800</v>
      </c>
      <c r="H9" s="64">
        <v>40</v>
      </c>
      <c r="I9" s="119"/>
      <c r="J9" s="65">
        <f t="shared" si="1"/>
        <v>0</v>
      </c>
      <c r="K9" s="66" t="str">
        <f t="shared" si="2"/>
        <v xml:space="preserve"> </v>
      </c>
      <c r="L9" s="67"/>
      <c r="M9" s="67"/>
      <c r="N9" s="68"/>
      <c r="O9" s="68"/>
      <c r="P9" s="67"/>
      <c r="Q9" s="67"/>
      <c r="R9" s="69"/>
      <c r="S9" s="68"/>
      <c r="T9" s="70" t="s">
        <v>18</v>
      </c>
    </row>
    <row r="10" spans="1:20" ht="39.75" customHeight="1" x14ac:dyDescent="0.25">
      <c r="B10" s="58">
        <v>4</v>
      </c>
      <c r="C10" s="59" t="s">
        <v>40</v>
      </c>
      <c r="D10" s="60">
        <v>20</v>
      </c>
      <c r="E10" s="61" t="s">
        <v>36</v>
      </c>
      <c r="F10" s="62" t="s">
        <v>41</v>
      </c>
      <c r="G10" s="63">
        <f t="shared" si="0"/>
        <v>800</v>
      </c>
      <c r="H10" s="64">
        <v>40</v>
      </c>
      <c r="I10" s="119"/>
      <c r="J10" s="65">
        <f t="shared" si="1"/>
        <v>0</v>
      </c>
      <c r="K10" s="66" t="str">
        <f t="shared" si="2"/>
        <v xml:space="preserve"> </v>
      </c>
      <c r="L10" s="67"/>
      <c r="M10" s="67"/>
      <c r="N10" s="68"/>
      <c r="O10" s="68"/>
      <c r="P10" s="67"/>
      <c r="Q10" s="67"/>
      <c r="R10" s="69"/>
      <c r="S10" s="68"/>
      <c r="T10" s="71"/>
    </row>
    <row r="11" spans="1:20" ht="39.75" customHeight="1" x14ac:dyDescent="0.25">
      <c r="B11" s="58">
        <v>5</v>
      </c>
      <c r="C11" s="59" t="s">
        <v>42</v>
      </c>
      <c r="D11" s="60">
        <v>12</v>
      </c>
      <c r="E11" s="61" t="s">
        <v>36</v>
      </c>
      <c r="F11" s="72" t="s">
        <v>86</v>
      </c>
      <c r="G11" s="63">
        <f t="shared" si="0"/>
        <v>540</v>
      </c>
      <c r="H11" s="64">
        <v>45</v>
      </c>
      <c r="I11" s="119"/>
      <c r="J11" s="65">
        <f t="shared" si="1"/>
        <v>0</v>
      </c>
      <c r="K11" s="66" t="str">
        <f t="shared" si="2"/>
        <v xml:space="preserve"> </v>
      </c>
      <c r="L11" s="67"/>
      <c r="M11" s="67"/>
      <c r="N11" s="68"/>
      <c r="O11" s="68"/>
      <c r="P11" s="67"/>
      <c r="Q11" s="67"/>
      <c r="R11" s="69"/>
      <c r="S11" s="68"/>
      <c r="T11" s="71"/>
    </row>
    <row r="12" spans="1:20" ht="57" customHeight="1" x14ac:dyDescent="0.25">
      <c r="B12" s="58">
        <v>6</v>
      </c>
      <c r="C12" s="59" t="s">
        <v>43</v>
      </c>
      <c r="D12" s="60">
        <v>20</v>
      </c>
      <c r="E12" s="61" t="s">
        <v>36</v>
      </c>
      <c r="F12" s="73" t="s">
        <v>44</v>
      </c>
      <c r="G12" s="63">
        <f t="shared" si="0"/>
        <v>800</v>
      </c>
      <c r="H12" s="64">
        <v>40</v>
      </c>
      <c r="I12" s="119"/>
      <c r="J12" s="65">
        <f t="shared" si="1"/>
        <v>0</v>
      </c>
      <c r="K12" s="66" t="str">
        <f t="shared" si="2"/>
        <v xml:space="preserve"> </v>
      </c>
      <c r="L12" s="67"/>
      <c r="M12" s="67"/>
      <c r="N12" s="68"/>
      <c r="O12" s="68"/>
      <c r="P12" s="67"/>
      <c r="Q12" s="67"/>
      <c r="R12" s="69"/>
      <c r="S12" s="68"/>
      <c r="T12" s="74"/>
    </row>
    <row r="13" spans="1:20" ht="28.5" customHeight="1" x14ac:dyDescent="0.25">
      <c r="B13" s="58">
        <v>7</v>
      </c>
      <c r="C13" s="59" t="s">
        <v>45</v>
      </c>
      <c r="D13" s="60">
        <v>6</v>
      </c>
      <c r="E13" s="61" t="s">
        <v>36</v>
      </c>
      <c r="F13" s="73" t="s">
        <v>46</v>
      </c>
      <c r="G13" s="63">
        <f t="shared" si="0"/>
        <v>330</v>
      </c>
      <c r="H13" s="64">
        <v>55</v>
      </c>
      <c r="I13" s="119"/>
      <c r="J13" s="65">
        <f t="shared" si="1"/>
        <v>0</v>
      </c>
      <c r="K13" s="66" t="str">
        <f t="shared" si="2"/>
        <v xml:space="preserve"> </v>
      </c>
      <c r="L13" s="67"/>
      <c r="M13" s="67"/>
      <c r="N13" s="68"/>
      <c r="O13" s="68"/>
      <c r="P13" s="67"/>
      <c r="Q13" s="67"/>
      <c r="R13" s="69"/>
      <c r="S13" s="68"/>
      <c r="T13" s="61" t="s">
        <v>20</v>
      </c>
    </row>
    <row r="14" spans="1:20" ht="39.75" customHeight="1" x14ac:dyDescent="0.25">
      <c r="B14" s="58">
        <v>8</v>
      </c>
      <c r="C14" s="59" t="s">
        <v>47</v>
      </c>
      <c r="D14" s="60">
        <v>5</v>
      </c>
      <c r="E14" s="61" t="s">
        <v>36</v>
      </c>
      <c r="F14" s="62" t="s">
        <v>48</v>
      </c>
      <c r="G14" s="63">
        <f t="shared" si="0"/>
        <v>375</v>
      </c>
      <c r="H14" s="64">
        <v>75</v>
      </c>
      <c r="I14" s="119"/>
      <c r="J14" s="65">
        <f t="shared" si="1"/>
        <v>0</v>
      </c>
      <c r="K14" s="66" t="str">
        <f t="shared" si="2"/>
        <v xml:space="preserve"> </v>
      </c>
      <c r="L14" s="67"/>
      <c r="M14" s="67"/>
      <c r="N14" s="68"/>
      <c r="O14" s="68"/>
      <c r="P14" s="67"/>
      <c r="Q14" s="67"/>
      <c r="R14" s="69"/>
      <c r="S14" s="68"/>
      <c r="T14" s="61" t="s">
        <v>18</v>
      </c>
    </row>
    <row r="15" spans="1:20" ht="25.5" customHeight="1" x14ac:dyDescent="0.25">
      <c r="B15" s="58">
        <v>9</v>
      </c>
      <c r="C15" s="59" t="s">
        <v>49</v>
      </c>
      <c r="D15" s="60">
        <v>1</v>
      </c>
      <c r="E15" s="61" t="s">
        <v>50</v>
      </c>
      <c r="F15" s="73" t="s">
        <v>51</v>
      </c>
      <c r="G15" s="63">
        <f t="shared" si="0"/>
        <v>65</v>
      </c>
      <c r="H15" s="64">
        <v>65</v>
      </c>
      <c r="I15" s="119"/>
      <c r="J15" s="65">
        <f t="shared" ref="J15:J28" si="3">D15*I15</f>
        <v>0</v>
      </c>
      <c r="K15" s="66" t="str">
        <f t="shared" ref="K15:K28" si="4">IF(ISNUMBER(I15), IF(I15&gt;H15,"NEVYHOVUJE","VYHOVUJE")," ")</f>
        <v xml:space="preserve"> </v>
      </c>
      <c r="L15" s="67"/>
      <c r="M15" s="67"/>
      <c r="N15" s="68"/>
      <c r="O15" s="68"/>
      <c r="P15" s="67"/>
      <c r="Q15" s="67"/>
      <c r="R15" s="69"/>
      <c r="S15" s="68"/>
      <c r="T15" s="61" t="s">
        <v>12</v>
      </c>
    </row>
    <row r="16" spans="1:20" ht="24.75" customHeight="1" x14ac:dyDescent="0.25">
      <c r="B16" s="58">
        <v>10</v>
      </c>
      <c r="C16" s="59" t="s">
        <v>52</v>
      </c>
      <c r="D16" s="60">
        <v>200</v>
      </c>
      <c r="E16" s="61" t="s">
        <v>53</v>
      </c>
      <c r="F16" s="73" t="s">
        <v>54</v>
      </c>
      <c r="G16" s="63">
        <f t="shared" si="0"/>
        <v>5000</v>
      </c>
      <c r="H16" s="64">
        <v>25</v>
      </c>
      <c r="I16" s="119"/>
      <c r="J16" s="65">
        <f t="shared" si="3"/>
        <v>0</v>
      </c>
      <c r="K16" s="66" t="str">
        <f t="shared" si="4"/>
        <v xml:space="preserve"> </v>
      </c>
      <c r="L16" s="67"/>
      <c r="M16" s="67"/>
      <c r="N16" s="68"/>
      <c r="O16" s="68"/>
      <c r="P16" s="67"/>
      <c r="Q16" s="67"/>
      <c r="R16" s="69"/>
      <c r="S16" s="68"/>
      <c r="T16" s="70" t="s">
        <v>13</v>
      </c>
    </row>
    <row r="17" spans="2:20" ht="33.75" customHeight="1" x14ac:dyDescent="0.25">
      <c r="B17" s="58">
        <v>11</v>
      </c>
      <c r="C17" s="59" t="s">
        <v>55</v>
      </c>
      <c r="D17" s="60">
        <v>100</v>
      </c>
      <c r="E17" s="61" t="s">
        <v>53</v>
      </c>
      <c r="F17" s="73" t="s">
        <v>56</v>
      </c>
      <c r="G17" s="63">
        <f t="shared" si="0"/>
        <v>2500</v>
      </c>
      <c r="H17" s="64">
        <v>25</v>
      </c>
      <c r="I17" s="119"/>
      <c r="J17" s="65">
        <f t="shared" si="3"/>
        <v>0</v>
      </c>
      <c r="K17" s="66" t="str">
        <f t="shared" si="4"/>
        <v xml:space="preserve"> </v>
      </c>
      <c r="L17" s="67"/>
      <c r="M17" s="67"/>
      <c r="N17" s="68"/>
      <c r="O17" s="68"/>
      <c r="P17" s="67"/>
      <c r="Q17" s="67"/>
      <c r="R17" s="69"/>
      <c r="S17" s="68"/>
      <c r="T17" s="71"/>
    </row>
    <row r="18" spans="2:20" ht="23.25" customHeight="1" x14ac:dyDescent="0.25">
      <c r="B18" s="58">
        <v>12</v>
      </c>
      <c r="C18" s="59" t="s">
        <v>52</v>
      </c>
      <c r="D18" s="60">
        <v>100</v>
      </c>
      <c r="E18" s="61" t="s">
        <v>53</v>
      </c>
      <c r="F18" s="73" t="s">
        <v>57</v>
      </c>
      <c r="G18" s="63">
        <f t="shared" si="0"/>
        <v>6000</v>
      </c>
      <c r="H18" s="64">
        <v>60</v>
      </c>
      <c r="I18" s="119"/>
      <c r="J18" s="65">
        <f t="shared" si="3"/>
        <v>0</v>
      </c>
      <c r="K18" s="66" t="str">
        <f t="shared" si="4"/>
        <v xml:space="preserve"> </v>
      </c>
      <c r="L18" s="67"/>
      <c r="M18" s="67"/>
      <c r="N18" s="68"/>
      <c r="O18" s="68"/>
      <c r="P18" s="67"/>
      <c r="Q18" s="67"/>
      <c r="R18" s="69"/>
      <c r="S18" s="68"/>
      <c r="T18" s="71"/>
    </row>
    <row r="19" spans="2:20" ht="20.25" customHeight="1" x14ac:dyDescent="0.25">
      <c r="B19" s="58">
        <v>13</v>
      </c>
      <c r="C19" s="59" t="s">
        <v>58</v>
      </c>
      <c r="D19" s="60">
        <v>10</v>
      </c>
      <c r="E19" s="61" t="s">
        <v>53</v>
      </c>
      <c r="F19" s="62" t="s">
        <v>59</v>
      </c>
      <c r="G19" s="63">
        <f t="shared" si="0"/>
        <v>1000</v>
      </c>
      <c r="H19" s="64">
        <v>100</v>
      </c>
      <c r="I19" s="119"/>
      <c r="J19" s="65">
        <f t="shared" si="3"/>
        <v>0</v>
      </c>
      <c r="K19" s="66" t="str">
        <f t="shared" si="4"/>
        <v xml:space="preserve"> </v>
      </c>
      <c r="L19" s="67"/>
      <c r="M19" s="67"/>
      <c r="N19" s="68"/>
      <c r="O19" s="68"/>
      <c r="P19" s="67"/>
      <c r="Q19" s="67"/>
      <c r="R19" s="69"/>
      <c r="S19" s="68"/>
      <c r="T19" s="74"/>
    </row>
    <row r="20" spans="2:20" ht="38.25" customHeight="1" x14ac:dyDescent="0.25">
      <c r="B20" s="58">
        <v>14</v>
      </c>
      <c r="C20" s="59" t="s">
        <v>60</v>
      </c>
      <c r="D20" s="60">
        <v>3</v>
      </c>
      <c r="E20" s="61" t="s">
        <v>61</v>
      </c>
      <c r="F20" s="73" t="s">
        <v>62</v>
      </c>
      <c r="G20" s="63">
        <f t="shared" si="0"/>
        <v>135</v>
      </c>
      <c r="H20" s="64">
        <v>45</v>
      </c>
      <c r="I20" s="119"/>
      <c r="J20" s="65">
        <f t="shared" si="3"/>
        <v>0</v>
      </c>
      <c r="K20" s="66" t="str">
        <f t="shared" si="4"/>
        <v xml:space="preserve"> </v>
      </c>
      <c r="L20" s="67"/>
      <c r="M20" s="67"/>
      <c r="N20" s="68"/>
      <c r="O20" s="68"/>
      <c r="P20" s="67"/>
      <c r="Q20" s="67"/>
      <c r="R20" s="69"/>
      <c r="S20" s="68"/>
      <c r="T20" s="61" t="s">
        <v>14</v>
      </c>
    </row>
    <row r="21" spans="2:20" ht="22.5" customHeight="1" x14ac:dyDescent="0.25">
      <c r="B21" s="58">
        <v>15</v>
      </c>
      <c r="C21" s="59" t="s">
        <v>63</v>
      </c>
      <c r="D21" s="60">
        <v>1</v>
      </c>
      <c r="E21" s="61" t="s">
        <v>50</v>
      </c>
      <c r="F21" s="73" t="s">
        <v>64</v>
      </c>
      <c r="G21" s="63">
        <f t="shared" si="0"/>
        <v>20</v>
      </c>
      <c r="H21" s="64">
        <v>20</v>
      </c>
      <c r="I21" s="119"/>
      <c r="J21" s="65">
        <f t="shared" si="3"/>
        <v>0</v>
      </c>
      <c r="K21" s="66" t="str">
        <f t="shared" si="4"/>
        <v xml:space="preserve"> </v>
      </c>
      <c r="L21" s="67"/>
      <c r="M21" s="67"/>
      <c r="N21" s="68"/>
      <c r="O21" s="68"/>
      <c r="P21" s="67"/>
      <c r="Q21" s="67"/>
      <c r="R21" s="69"/>
      <c r="S21" s="68"/>
      <c r="T21" s="61" t="s">
        <v>15</v>
      </c>
    </row>
    <row r="22" spans="2:20" ht="21" customHeight="1" x14ac:dyDescent="0.25">
      <c r="B22" s="58">
        <v>16</v>
      </c>
      <c r="C22" s="59" t="s">
        <v>65</v>
      </c>
      <c r="D22" s="60">
        <v>5</v>
      </c>
      <c r="E22" s="61" t="s">
        <v>36</v>
      </c>
      <c r="F22" s="73" t="s">
        <v>66</v>
      </c>
      <c r="G22" s="63">
        <f t="shared" si="0"/>
        <v>120</v>
      </c>
      <c r="H22" s="64">
        <v>24</v>
      </c>
      <c r="I22" s="119"/>
      <c r="J22" s="65">
        <f t="shared" si="3"/>
        <v>0</v>
      </c>
      <c r="K22" s="66" t="str">
        <f t="shared" si="4"/>
        <v xml:space="preserve"> </v>
      </c>
      <c r="L22" s="67"/>
      <c r="M22" s="67"/>
      <c r="N22" s="68"/>
      <c r="O22" s="68"/>
      <c r="P22" s="67"/>
      <c r="Q22" s="67"/>
      <c r="R22" s="69"/>
      <c r="S22" s="68"/>
      <c r="T22" s="70" t="s">
        <v>18</v>
      </c>
    </row>
    <row r="23" spans="2:20" ht="21" customHeight="1" x14ac:dyDescent="0.25">
      <c r="B23" s="58">
        <v>17</v>
      </c>
      <c r="C23" s="59" t="s">
        <v>67</v>
      </c>
      <c r="D23" s="60">
        <v>2</v>
      </c>
      <c r="E23" s="61" t="s">
        <v>36</v>
      </c>
      <c r="F23" s="73" t="s">
        <v>68</v>
      </c>
      <c r="G23" s="63">
        <f t="shared" si="0"/>
        <v>160</v>
      </c>
      <c r="H23" s="64">
        <v>80</v>
      </c>
      <c r="I23" s="119"/>
      <c r="J23" s="65">
        <f t="shared" si="3"/>
        <v>0</v>
      </c>
      <c r="K23" s="66" t="str">
        <f t="shared" si="4"/>
        <v xml:space="preserve"> </v>
      </c>
      <c r="L23" s="67"/>
      <c r="M23" s="67"/>
      <c r="N23" s="68"/>
      <c r="O23" s="68"/>
      <c r="P23" s="67"/>
      <c r="Q23" s="67"/>
      <c r="R23" s="69"/>
      <c r="S23" s="68"/>
      <c r="T23" s="74"/>
    </row>
    <row r="24" spans="2:20" ht="21" customHeight="1" x14ac:dyDescent="0.25">
      <c r="B24" s="58">
        <v>18</v>
      </c>
      <c r="C24" s="59" t="s">
        <v>69</v>
      </c>
      <c r="D24" s="60">
        <v>15</v>
      </c>
      <c r="E24" s="61" t="s">
        <v>36</v>
      </c>
      <c r="F24" s="73" t="s">
        <v>70</v>
      </c>
      <c r="G24" s="63">
        <f t="shared" si="0"/>
        <v>270</v>
      </c>
      <c r="H24" s="64">
        <v>18</v>
      </c>
      <c r="I24" s="119"/>
      <c r="J24" s="65">
        <f t="shared" si="3"/>
        <v>0</v>
      </c>
      <c r="K24" s="66" t="str">
        <f t="shared" si="4"/>
        <v xml:space="preserve"> </v>
      </c>
      <c r="L24" s="67"/>
      <c r="M24" s="67"/>
      <c r="N24" s="68"/>
      <c r="O24" s="68"/>
      <c r="P24" s="67"/>
      <c r="Q24" s="67"/>
      <c r="R24" s="69"/>
      <c r="S24" s="68"/>
      <c r="T24" s="70" t="s">
        <v>17</v>
      </c>
    </row>
    <row r="25" spans="2:20" ht="21" customHeight="1" x14ac:dyDescent="0.25">
      <c r="B25" s="58">
        <v>19</v>
      </c>
      <c r="C25" s="62" t="s">
        <v>71</v>
      </c>
      <c r="D25" s="60">
        <v>20</v>
      </c>
      <c r="E25" s="61" t="s">
        <v>36</v>
      </c>
      <c r="F25" s="62" t="s">
        <v>72</v>
      </c>
      <c r="G25" s="63">
        <f t="shared" si="0"/>
        <v>140</v>
      </c>
      <c r="H25" s="64">
        <v>7</v>
      </c>
      <c r="I25" s="119"/>
      <c r="J25" s="65">
        <f t="shared" si="3"/>
        <v>0</v>
      </c>
      <c r="K25" s="66" t="str">
        <f t="shared" si="4"/>
        <v xml:space="preserve"> </v>
      </c>
      <c r="L25" s="67"/>
      <c r="M25" s="67"/>
      <c r="N25" s="68"/>
      <c r="O25" s="68"/>
      <c r="P25" s="67"/>
      <c r="Q25" s="67"/>
      <c r="R25" s="69"/>
      <c r="S25" s="68"/>
      <c r="T25" s="74"/>
    </row>
    <row r="26" spans="2:20" ht="21" customHeight="1" x14ac:dyDescent="0.25">
      <c r="B26" s="58">
        <v>20</v>
      </c>
      <c r="C26" s="59" t="s">
        <v>73</v>
      </c>
      <c r="D26" s="60">
        <v>10</v>
      </c>
      <c r="E26" s="61" t="s">
        <v>36</v>
      </c>
      <c r="F26" s="73" t="s">
        <v>74</v>
      </c>
      <c r="G26" s="63">
        <f t="shared" si="0"/>
        <v>70</v>
      </c>
      <c r="H26" s="64">
        <v>7</v>
      </c>
      <c r="I26" s="119"/>
      <c r="J26" s="65">
        <f t="shared" si="3"/>
        <v>0</v>
      </c>
      <c r="K26" s="66" t="str">
        <f t="shared" si="4"/>
        <v xml:space="preserve"> </v>
      </c>
      <c r="L26" s="67"/>
      <c r="M26" s="67"/>
      <c r="N26" s="68"/>
      <c r="O26" s="68"/>
      <c r="P26" s="67"/>
      <c r="Q26" s="67"/>
      <c r="R26" s="69"/>
      <c r="S26" s="68"/>
      <c r="T26" s="70" t="s">
        <v>18</v>
      </c>
    </row>
    <row r="27" spans="2:20" ht="21" customHeight="1" thickBot="1" x14ac:dyDescent="0.3">
      <c r="B27" s="75">
        <v>21</v>
      </c>
      <c r="C27" s="76" t="s">
        <v>75</v>
      </c>
      <c r="D27" s="77">
        <v>6</v>
      </c>
      <c r="E27" s="78" t="s">
        <v>36</v>
      </c>
      <c r="F27" s="79" t="s">
        <v>76</v>
      </c>
      <c r="G27" s="80">
        <f t="shared" si="0"/>
        <v>48</v>
      </c>
      <c r="H27" s="81">
        <v>8</v>
      </c>
      <c r="I27" s="120"/>
      <c r="J27" s="82">
        <f t="shared" si="3"/>
        <v>0</v>
      </c>
      <c r="K27" s="83" t="str">
        <f t="shared" si="4"/>
        <v xml:space="preserve"> </v>
      </c>
      <c r="L27" s="84"/>
      <c r="M27" s="84"/>
      <c r="N27" s="85"/>
      <c r="O27" s="85"/>
      <c r="P27" s="84"/>
      <c r="Q27" s="84"/>
      <c r="R27" s="86"/>
      <c r="S27" s="85"/>
      <c r="T27" s="87"/>
    </row>
    <row r="28" spans="2:20" ht="81" customHeight="1" thickBot="1" x14ac:dyDescent="0.3">
      <c r="B28" s="88">
        <v>22</v>
      </c>
      <c r="C28" s="89" t="s">
        <v>77</v>
      </c>
      <c r="D28" s="90">
        <v>3</v>
      </c>
      <c r="E28" s="91" t="s">
        <v>36</v>
      </c>
      <c r="F28" s="92" t="s">
        <v>87</v>
      </c>
      <c r="G28" s="93">
        <f t="shared" si="0"/>
        <v>2010</v>
      </c>
      <c r="H28" s="94">
        <v>670</v>
      </c>
      <c r="I28" s="121"/>
      <c r="J28" s="95">
        <f t="shared" si="3"/>
        <v>0</v>
      </c>
      <c r="K28" s="96" t="str">
        <f t="shared" si="4"/>
        <v xml:space="preserve"> </v>
      </c>
      <c r="L28" s="97" t="s">
        <v>78</v>
      </c>
      <c r="M28" s="97" t="s">
        <v>79</v>
      </c>
      <c r="N28" s="98"/>
      <c r="O28" s="98"/>
      <c r="P28" s="99" t="s">
        <v>80</v>
      </c>
      <c r="Q28" s="99" t="s">
        <v>81</v>
      </c>
      <c r="R28" s="100" t="s">
        <v>82</v>
      </c>
      <c r="S28" s="98"/>
      <c r="T28" s="91" t="s">
        <v>18</v>
      </c>
    </row>
    <row r="29" spans="2:20" ht="13.5" customHeight="1" thickTop="1" thickBot="1" x14ac:dyDescent="0.3">
      <c r="C29" s="1"/>
      <c r="D29" s="1"/>
      <c r="E29" s="1"/>
      <c r="F29" s="1"/>
      <c r="G29" s="1"/>
      <c r="J29" s="101"/>
    </row>
    <row r="30" spans="2:20" ht="60.75" customHeight="1" thickTop="1" thickBot="1" x14ac:dyDescent="0.3">
      <c r="B30" s="102" t="s">
        <v>9</v>
      </c>
      <c r="C30" s="103"/>
      <c r="D30" s="103"/>
      <c r="E30" s="103"/>
      <c r="F30" s="103"/>
      <c r="G30" s="104"/>
      <c r="H30" s="105" t="s">
        <v>10</v>
      </c>
      <c r="I30" s="106" t="s">
        <v>11</v>
      </c>
      <c r="J30" s="107"/>
      <c r="K30" s="108"/>
      <c r="L30" s="24"/>
      <c r="M30" s="24"/>
      <c r="N30" s="24"/>
      <c r="O30" s="24"/>
      <c r="P30" s="24"/>
      <c r="Q30" s="24"/>
      <c r="R30" s="24"/>
      <c r="S30" s="24"/>
      <c r="T30" s="109"/>
    </row>
    <row r="31" spans="2:20" ht="33" customHeight="1" thickTop="1" thickBot="1" x14ac:dyDescent="0.3">
      <c r="B31" s="110" t="s">
        <v>32</v>
      </c>
      <c r="C31" s="110"/>
      <c r="D31" s="110"/>
      <c r="E31" s="110"/>
      <c r="F31" s="110"/>
      <c r="G31" s="111"/>
      <c r="H31" s="112">
        <f>SUM(G7:G28)</f>
        <v>39883</v>
      </c>
      <c r="I31" s="113">
        <f>SUM(J7:J28)</f>
        <v>0</v>
      </c>
      <c r="J31" s="114"/>
      <c r="K31" s="115"/>
    </row>
    <row r="32" spans="2:20" ht="14.25" customHeight="1" thickTop="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sheetData>
  <sheetProtection algorithmName="SHA-512" hashValue="QDdvfOE+8V1sKqfBvfYMttGvg5UykjzrBxcqbSMTg6cWOZ/5+5mkfZztNZeb377kq5javHeQIx6HjaP6hxkiKg==" saltValue="c+SNpluDQnOyN9QCDyh8jQ==" spinCount="100000" sheet="1" objects="1" scenarios="1"/>
  <mergeCells count="20">
    <mergeCell ref="B31:F31"/>
    <mergeCell ref="I31:K31"/>
    <mergeCell ref="B1:D1"/>
    <mergeCell ref="B30:F30"/>
    <mergeCell ref="I30:K30"/>
    <mergeCell ref="I2:J2"/>
    <mergeCell ref="I3:R3"/>
    <mergeCell ref="P8:P27"/>
    <mergeCell ref="O8:O27"/>
    <mergeCell ref="N8:N27"/>
    <mergeCell ref="L8:L27"/>
    <mergeCell ref="M8:M27"/>
    <mergeCell ref="R8:R27"/>
    <mergeCell ref="Q8:Q27"/>
    <mergeCell ref="S8:S27"/>
    <mergeCell ref="T9:T12"/>
    <mergeCell ref="T16:T19"/>
    <mergeCell ref="T22:T23"/>
    <mergeCell ref="T24:T25"/>
    <mergeCell ref="T26:T27"/>
  </mergeCells>
  <conditionalFormatting sqref="B7:B28 D7:D28">
    <cfRule type="containsBlanks" dxfId="6" priority="45">
      <formula>LEN(TRIM(B7))=0</formula>
    </cfRule>
  </conditionalFormatting>
  <conditionalFormatting sqref="B7:B28">
    <cfRule type="cellIs" dxfId="5" priority="39" operator="greaterThanOrEqual">
      <formula>1</formula>
    </cfRule>
  </conditionalFormatting>
  <conditionalFormatting sqref="I7:I28">
    <cfRule type="notContainsBlanks" dxfId="4" priority="4">
      <formula>LEN(TRIM(I7))&gt;0</formula>
    </cfRule>
    <cfRule type="notContainsBlanks" dxfId="3" priority="5">
      <formula>LEN(TRIM(I7))&gt;0</formula>
    </cfRule>
    <cfRule type="containsBlanks" dxfId="2" priority="6">
      <formula>LEN(TRIM(I7))=0</formula>
    </cfRule>
  </conditionalFormatting>
  <conditionalFormatting sqref="K7:K28">
    <cfRule type="cellIs" dxfId="1" priority="35" operator="equal">
      <formula>"NEVYHOVUJE"</formula>
    </cfRule>
    <cfRule type="cellIs" dxfId="0" priority="36" operator="equal">
      <formula>"VYHOVUJE"</formula>
    </cfRule>
  </conditionalFormatting>
  <dataValidations count="2">
    <dataValidation type="list" showInputMessage="1" showErrorMessage="1" sqref="M7" xr:uid="{1D6BB922-C248-41F3-8B1E-F00CADE9E004}">
      <formula1>"ANO,NE"</formula1>
    </dataValidation>
    <dataValidation type="list" showInputMessage="1" showErrorMessage="1" sqref="E7:E28" xr:uid="{A1CAE05E-3702-4A33-B24B-1E22C7F0E481}">
      <formula1>"ks,balení,sada,litr,kg,pár,role,karton,"</formula1>
    </dataValidation>
  </dataValidations>
  <pageMargins left="0.19685039370078741" right="0.19685039370078741" top="0.19685039370078741" bottom="0.19685039370078741" header="0.15748031496062992" footer="0.19685039370078741"/>
  <pageSetup paperSize="9" scale="31"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3639A08-209A-46BE-B8FB-DA3C9D06D8E2}">
          <x14:formula1>
            <xm:f>#REF!</xm:f>
          </x14:formula1>
          <xm:sqref>T7:T8 T13:T16 T20:T22 T24 T26 T28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CPHP</vt:lpstr>
      <vt:lpstr>CPHP!Oblast_tisku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2024-01-31T13:02:52Z</cp:lastPrinted>
  <dcterms:created xsi:type="dcterms:W3CDTF">2014-03-05T12:43:32Z</dcterms:created>
  <dcterms:modified xsi:type="dcterms:W3CDTF">2024-01-31T13:37:20Z</dcterms:modified>
</cp:coreProperties>
</file>