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<sst xmlns="http://schemas.openxmlformats.org/spreadsheetml/2006/main" count="61" uniqueCount="51">
  <si>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</si>
  <si>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</si>
  <si>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</si>
  <si>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</si>
  <si>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</si>
  <si>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</si>
  <si>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</si>
  <si>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</si>
  <si>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</si>
  <si>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</si>
  <si>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</si>
  <si>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</si>
  <si>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</si>
  <si>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</si>
  <si>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</si>
  <si>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</si>
  <si>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</si>
  <si>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</si>
  <si>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</si>
  <si>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</si>
  <si>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</si>
  <si>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</si>
  <si>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</si>
  <si>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</si>
  <si>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</si>
  <si>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</si>
  <si>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</si>
  <si>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</si>
  <si>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</si>
  <si>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</si>
  <si>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</si>
  <si>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FKATURU</t>
    </r>
    <r>
      <rPr>
        <b/>
        <sz val="11"/>
        <rFont val="Calibri"/>
        <family val="2"/>
        <scheme val="minor"/>
      </rPr>
      <t>: NÁZEV A ČÍSLO DOTAČNÍHO PROJEKTU</t>
    </r>
  </si>
  <si>
    <t>ANO</t>
  </si>
  <si>
    <t xml:space="preserve">Příloha č. 2 Kupní smlouvy - technická specifikace
Výpočetní technika (III.) 006 - 2024 </t>
  </si>
  <si>
    <t>Grafická karta typ 1</t>
  </si>
  <si>
    <t>Grafická karta typ 2</t>
  </si>
  <si>
    <t>Kalibrovaný monitor 27" pro přesnou práci s barvami</t>
  </si>
  <si>
    <t>Dokovací stanice pro MacBook s M1 CPU</t>
  </si>
  <si>
    <t>Monitor 38" pro přesnou práci s barvami</t>
  </si>
  <si>
    <t>Společná faktura</t>
  </si>
  <si>
    <t>Národní plán obnovy pro oblast vysokých škol pro roky 2022–2024
Registrační číslo projektu:  NPO_ZČU_MSMT-16584/2022
Specifický cíl A: Transformace formy a obsahu VŠ vzdělávání 
Specifický cíl A1: Digitalizace vzdělávací činnosti a studijních agend</t>
  </si>
  <si>
    <t>Univerzitní 20,
301 00 Plzeň,
Centrum informatizace a výpočetní techniky -  Oddělení Infrastrukturní služby,
místnost UI 412</t>
  </si>
  <si>
    <t>Ing. Pavel Vondruška,
Tel.: 37763 2835,
776 058 799</t>
  </si>
  <si>
    <t>Záruka na zboží min. 5 let.</t>
  </si>
  <si>
    <t>Záruka na zboží min. 3 roky.</t>
  </si>
  <si>
    <t>NE</t>
  </si>
  <si>
    <r>
      <t xml:space="preserve">Paměť nejméně 8 GB.
Typ paměti alespoň GDDR6.
Frekvence paměti minimálně 17000 MHz.
Frekvence výpočetních jader alespoň 1800 MHz.
Šířka sběrnice nejméně 128-bitů.
Počet výpočetních jednotek alespoň 3000.
Podpora minimálně 4 výstupů obrazu.
Podpora HDMI 2.1a a DisplayPort 1.4a.
</t>
    </r>
    <r>
      <rPr>
        <b/>
        <sz val="11"/>
        <color theme="1"/>
        <rFont val="Calibri"/>
        <family val="2"/>
        <scheme val="minor"/>
      </rPr>
      <t xml:space="preserve">Plná kompatibilita s externím boxem SONNET eGFX Breakaway Box 750ex </t>
    </r>
    <r>
      <rPr>
        <sz val="11"/>
        <color theme="1"/>
        <rFont val="Calibri"/>
        <family val="2"/>
        <scheme val="minor"/>
      </rPr>
      <t>podle https://www.sonnettech.com/support/downloads/manuals/Compatibility_Graphics_Cards.pdf</t>
    </r>
  </si>
  <si>
    <r>
      <t xml:space="preserve">Paměť nejméně 12 GB.
Typ paměti alespoň GDDR6.
Frekvence paměti minimálně 21000 MHz.
Frekvence výpočetních jader alespoň 1900 MHz.
Šířka sběrnice nejméně 192-bitů.
Počet výpočetních jednotek alespoň 5500.
Podpora minimálně 4 výstupů obrazu.
Podpora HDMI 2.1a a DisplayPort 1.4a.
</t>
    </r>
    <r>
      <rPr>
        <b/>
        <sz val="11"/>
        <color theme="1"/>
        <rFont val="Calibri"/>
        <family val="2"/>
        <scheme val="minor"/>
      </rPr>
      <t>Plná kompatibilita s externím boxem SONNET eGFX Breakaway Box 750ex</t>
    </r>
    <r>
      <rPr>
        <sz val="11"/>
        <color theme="1"/>
        <rFont val="Calibri"/>
        <family val="2"/>
        <scheme val="minor"/>
      </rPr>
      <t xml:space="preserve"> podle https://www.sonnettech.com/support/downloads/manuals/Compatibility_Graphics_Cards.pdf</t>
    </r>
  </si>
  <si>
    <t>Přípojení min. 2 monitorů s rozlišením 4K@60Hz.
Připojení prěs USB-C s možností použít redukci na USB-A.
Propojovací kabel o délce alespoň 100 cm s oběma koncovkami (USB-C na C, USB-C na A) je součástí balení.
Napájení připojeného zařízení výkonem alespoň 65 W přes Power Delivery.
Přepínač pro zapnutí a vypnutí dokovací stanice.
Podpora pro Kensington lock.
Umožňuje připojení dvou nezavislých monitorů i na MacOS (může vyžadovat instalaci dodatecného software nebo ovladačů).
Minimální počet a typ konektorů:
2x USB-C 3.1
2x USB-A 3.0
2x HDMI
2x DisplayPort
1x Gigabit Ethernet RJ45
1x 3,5 mm mikrofónní vstup
1x 3,5 mm audio výstup.
Konektory musejí být součastí těla dokovací stanice.</t>
  </si>
  <si>
    <r>
      <t>Plochý displej, nezakřivený s antireflexní úpravou.
Rozlišení min. 3840px x 2160px.
Hustota pi</t>
    </r>
    <r>
      <rPr>
        <sz val="11"/>
        <rFont val="Calibri"/>
        <family val="2"/>
        <scheme val="minor"/>
      </rPr>
      <t xml:space="preserve">xelů min. </t>
    </r>
    <r>
      <rPr>
        <sz val="11"/>
        <color theme="1"/>
        <rFont val="Calibri"/>
        <family val="2"/>
        <scheme val="minor"/>
      </rPr>
      <t xml:space="preserve">164 ppi, tedy úhlopříčka min. 68,4 cm (26,9").
Technologie LCD panelu IPS.
Pozorovací úhel minimálně 178° svisle / minimálně 178° vodorovně.
Podsvícení LED, reakční doba změny (ze šedé na šedou - typická) </t>
    </r>
    <r>
      <rPr>
        <sz val="11"/>
        <rFont val="Calibri"/>
        <family val="2"/>
        <scheme val="minor"/>
      </rPr>
      <t>max. 10 ms.</t>
    </r>
    <r>
      <rPr>
        <sz val="11"/>
        <color theme="1"/>
        <rFont val="Calibri"/>
        <family val="2"/>
        <scheme val="minor"/>
      </rPr>
      <t xml:space="preserve">
Obvyklý kontrastní poměr 1000:1.
Obvyklý jas minimálně 350 cd/m2.
Barevná paleta min. 278 mld. barev (16 bitů hloubka vyhledávací tabulky).
Zobrazitelné barvy nebo stupně šedé: 1,07 mld. barev pro vstupy USB-C, HDMI i DisplayPort.
Min. pokrytí barevných prostorů: 
- </t>
    </r>
    <r>
      <rPr>
        <sz val="11"/>
        <color rgb="FFFF0000"/>
        <rFont val="Calibri"/>
        <family val="2"/>
        <scheme val="minor"/>
      </rPr>
      <t xml:space="preserve">90% </t>
    </r>
    <r>
      <rPr>
        <sz val="11"/>
        <rFont val="Calibri"/>
        <family val="2"/>
        <scheme val="minor"/>
      </rPr>
      <t xml:space="preserve">a více pro prostory DCI P3, Adobe </t>
    </r>
    <r>
      <rPr>
        <sz val="11"/>
        <color theme="1"/>
        <rFont val="Calibri"/>
        <family val="2"/>
        <scheme val="minor"/>
      </rPr>
      <t>RGB, ISOCoated V2
- 100% pro prostory Rec709, EBU, SMPTE-C, sRGB
Vstupní konektory (grafický signál) minimálně tyto:
- HDMI
- USB-C
- DisplayPort
Konektory USB pro upstream:
- nejméně 1x typ C (DisplayPort Alt Mode, napájení 60w max.)
- nejméně 1x typ B 
Konektory USB pro downstream: 
- nejméně 4x typ A (nejméně 2x USB3 (5Gbps) a nejméně 2x USB2)
Vestavěný přepínač KVM.
Hardwarová kalibrace jasu, bílého bodu a gama/EOTF.
Možnost bezeztrátové hardwarové kalibrace metodou přímé úpravy Look-Up-Table monitoru.
Rozteč otvorů pro VESA: 100 x 100 (mm).
Výšková nastavitelnost, naklápění, otáčení stojanu, pivot otáčení 90°.
Záruční doba nejméně 5 let.
Energetická třída G nebo lepší.</t>
    </r>
  </si>
  <si>
    <r>
      <t xml:space="preserve">Zakřivený display s antireflexní vrstvou.
Poloměr zakřivení 2300R.
Rozlišení min. 3840px x 1600px.
Hustota pixelů </t>
    </r>
    <r>
      <rPr>
        <sz val="11"/>
        <rFont val="Calibri"/>
        <family val="2"/>
        <scheme val="minor"/>
      </rPr>
      <t>min. 111 ppi, tedy úhlopříčka min. 95,</t>
    </r>
    <r>
      <rPr>
        <sz val="11"/>
        <color theme="1"/>
        <rFont val="Calibri"/>
        <family val="2"/>
        <scheme val="minor"/>
      </rPr>
      <t>25 cm (37,5").
Technologie LCD panelu IPS.
Pozorovací úhel minimálně 178° svisle / minimálně 178° vodorovně.
Podsvícení LED, reakční doba změny (ze šedé na šedou - typická)</t>
    </r>
    <r>
      <rPr>
        <sz val="11"/>
        <rFont val="Calibri"/>
        <family val="2"/>
        <scheme val="minor"/>
      </rPr>
      <t xml:space="preserve"> max.</t>
    </r>
    <r>
      <rPr>
        <sz val="11"/>
        <color theme="1"/>
        <rFont val="Calibri"/>
        <family val="2"/>
        <scheme val="minor"/>
      </rPr>
      <t xml:space="preserve"> 5 ms.
Obvyklý kontrastní poměr 1000:1.
Obvyklý jas minimálně 300 cd/m2.
Zobrazitelné barvy nebo stupně šedé: min. 1,07 mld. barev.
14 bitů hloubka vyhledávací tabulky (3D).
Min. pokrytí barevných prostorů: 
- Adobe RGB: 86% a více
- DCI-P3: 94% a více
- EBU: 100%
- REC709: 100%
- SMPTE-C: 100%
- sRGB: 100%
Vstupní konektory (grafický signál) minimálně tyto:
- 2x HDMI
- DisplayPort
Konektory USB pro upstream, vše verze 3.2:
-</t>
    </r>
    <r>
      <rPr>
        <sz val="11"/>
        <rFont val="Calibri"/>
        <family val="2"/>
        <scheme val="minor"/>
      </rPr>
      <t xml:space="preserve"> nejméně 1x typ C (DisplayPort Alt Mode, PD)</t>
    </r>
    <r>
      <rPr>
        <sz val="11"/>
        <color theme="1"/>
        <rFont val="Calibri"/>
        <family val="2"/>
        <scheme val="minor"/>
      </rPr>
      <t xml:space="preserve">
- nejméně 1x typ B 
Konektory USB pro downstream: 
- nejméně 2x typ A
Ethernet LAN (RJ45).
Vestavěný přepínač KVM.
Rozteč otvorů pro VESA: 100 x 100 (mm).
Výšková nastavitelnost, naklápění, otáčení stojanu.
Záruční doba nejméně 3 roky.
Energetická třída G nebo lepší.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</si>
</sst>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 indent="1"/>
    </xf>
    <xf numFmtId="164" fontId="0" fillId="5" borderId="8" xfId="0" applyNumberFormat="1" applyFill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5" fillId="6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41" zoomScaleNormal="41" workbookViewId="0" topLeftCell="A1">
      <selection activeCell="K1" sqref="K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36.140625" style="1" customWidth="1"/>
    <col min="7" max="7" width="26.140625" style="4" bestFit="1" customWidth="1"/>
    <col min="8" max="8" width="37.57421875" style="4" customWidth="1"/>
    <col min="9" max="9" width="24.7109375" style="4" customWidth="1"/>
    <col min="10" max="10" width="16.140625" style="1" customWidth="1"/>
    <col min="11" max="11" width="59.421875" style="0" customWidth="1"/>
    <col min="12" max="12" width="31.57421875" style="0" customWidth="1"/>
    <col min="13" max="13" width="24.28125" style="0" customWidth="1"/>
    <col min="14" max="14" width="42.28125" style="4" customWidth="1"/>
    <col min="15" max="15" width="26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112" t="s">
        <v>33</v>
      </c>
      <c r="C1" s="113"/>
      <c r="D1" s="113"/>
      <c r="E1"/>
      <c r="G1" s="41"/>
      <c r="V1"/>
    </row>
    <row r="2" spans="3:22" ht="17.25" customHeight="1">
      <c r="C2"/>
      <c r="D2" s="9"/>
      <c r="E2" s="10"/>
      <c r="G2" s="116"/>
      <c r="H2" s="117"/>
      <c r="I2" s="117"/>
      <c r="J2" s="117"/>
      <c r="K2" s="117"/>
      <c r="L2" s="117"/>
      <c r="M2" s="117"/>
      <c r="N2" s="11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3"/>
      <c r="E3" s="53"/>
      <c r="F3" s="53"/>
      <c r="G3" s="117"/>
      <c r="H3" s="117"/>
      <c r="I3" s="117"/>
      <c r="J3" s="117"/>
      <c r="K3" s="117"/>
      <c r="L3" s="117"/>
      <c r="M3" s="117"/>
      <c r="N3" s="11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3"/>
      <c r="E4" s="53"/>
      <c r="F4" s="53"/>
      <c r="G4" s="53"/>
      <c r="H4" s="5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4" t="s">
        <v>2</v>
      </c>
      <c r="H5" s="11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31</v>
      </c>
      <c r="L6" s="34" t="s">
        <v>18</v>
      </c>
      <c r="M6" s="35" t="s">
        <v>19</v>
      </c>
      <c r="N6" s="34" t="s">
        <v>20</v>
      </c>
      <c r="O6" s="32" t="s">
        <v>30</v>
      </c>
      <c r="P6" s="34" t="s">
        <v>21</v>
      </c>
      <c r="Q6" s="32" t="s">
        <v>5</v>
      </c>
      <c r="R6" s="36" t="s">
        <v>6</v>
      </c>
      <c r="S6" s="52" t="s">
        <v>7</v>
      </c>
      <c r="T6" s="52" t="s">
        <v>8</v>
      </c>
      <c r="U6" s="34" t="s">
        <v>22</v>
      </c>
      <c r="V6" s="34" t="s">
        <v>23</v>
      </c>
    </row>
    <row r="7" spans="1:22" ht="194.25" customHeight="1" thickTop="1">
      <c r="A7" s="20"/>
      <c r="B7" s="42">
        <v>1</v>
      </c>
      <c r="C7" s="43" t="s">
        <v>34</v>
      </c>
      <c r="D7" s="44">
        <v>1</v>
      </c>
      <c r="E7" s="45" t="s">
        <v>29</v>
      </c>
      <c r="F7" s="51" t="s">
        <v>46</v>
      </c>
      <c r="G7" s="128"/>
      <c r="H7" s="46" t="s">
        <v>45</v>
      </c>
      <c r="I7" s="91" t="s">
        <v>39</v>
      </c>
      <c r="J7" s="94" t="s">
        <v>32</v>
      </c>
      <c r="K7" s="97" t="s">
        <v>40</v>
      </c>
      <c r="L7" s="127"/>
      <c r="M7" s="70" t="s">
        <v>42</v>
      </c>
      <c r="N7" s="73" t="s">
        <v>41</v>
      </c>
      <c r="O7" s="76">
        <v>30</v>
      </c>
      <c r="P7" s="47">
        <f>D7*Q7</f>
        <v>8000</v>
      </c>
      <c r="Q7" s="48">
        <v>8000</v>
      </c>
      <c r="R7" s="132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87"/>
      <c r="V7" s="66" t="s">
        <v>12</v>
      </c>
    </row>
    <row r="8" spans="1:22" ht="189.75" customHeight="1">
      <c r="A8" s="20"/>
      <c r="B8" s="55">
        <v>2</v>
      </c>
      <c r="C8" s="56" t="s">
        <v>35</v>
      </c>
      <c r="D8" s="57">
        <v>1</v>
      </c>
      <c r="E8" s="58" t="s">
        <v>29</v>
      </c>
      <c r="F8" s="61" t="s">
        <v>47</v>
      </c>
      <c r="G8" s="129"/>
      <c r="H8" s="65" t="s">
        <v>45</v>
      </c>
      <c r="I8" s="92"/>
      <c r="J8" s="95"/>
      <c r="K8" s="98"/>
      <c r="L8" s="68"/>
      <c r="M8" s="71"/>
      <c r="N8" s="74"/>
      <c r="O8" s="77"/>
      <c r="P8" s="63">
        <f>D8*Q8</f>
        <v>15000</v>
      </c>
      <c r="Q8" s="62">
        <v>15000</v>
      </c>
      <c r="R8" s="133"/>
      <c r="S8" s="59">
        <f>D8*R8</f>
        <v>0</v>
      </c>
      <c r="T8" s="60" t="str">
        <f aca="true" t="shared" si="1" ref="T8:T12">IF(ISNUMBER(R8),IF(R8&gt;Q8,"NEVYHOVUJE","VYHOVUJE")," ")</f>
        <v xml:space="preserve"> </v>
      </c>
      <c r="U8" s="88"/>
      <c r="V8" s="67"/>
    </row>
    <row r="9" spans="1:22" ht="409.5" customHeight="1">
      <c r="A9" s="20"/>
      <c r="B9" s="100">
        <v>3</v>
      </c>
      <c r="C9" s="102" t="s">
        <v>36</v>
      </c>
      <c r="D9" s="104">
        <v>1</v>
      </c>
      <c r="E9" s="106" t="s">
        <v>29</v>
      </c>
      <c r="F9" s="108" t="s">
        <v>49</v>
      </c>
      <c r="G9" s="130"/>
      <c r="H9" s="111" t="s">
        <v>45</v>
      </c>
      <c r="I9" s="92"/>
      <c r="J9" s="95"/>
      <c r="K9" s="98"/>
      <c r="L9" s="68" t="s">
        <v>43</v>
      </c>
      <c r="M9" s="71"/>
      <c r="N9" s="74"/>
      <c r="O9" s="77"/>
      <c r="P9" s="79">
        <f>D9*Q9</f>
        <v>30000</v>
      </c>
      <c r="Q9" s="81">
        <v>30000</v>
      </c>
      <c r="R9" s="134"/>
      <c r="S9" s="83">
        <f>D9*R9</f>
        <v>0</v>
      </c>
      <c r="T9" s="85" t="str">
        <f t="shared" si="1"/>
        <v xml:space="preserve"> </v>
      </c>
      <c r="U9" s="88"/>
      <c r="V9" s="67" t="s">
        <v>11</v>
      </c>
    </row>
    <row r="10" spans="1:22" ht="162" customHeight="1">
      <c r="A10" s="20"/>
      <c r="B10" s="100"/>
      <c r="C10" s="102"/>
      <c r="D10" s="104"/>
      <c r="E10" s="106"/>
      <c r="F10" s="110"/>
      <c r="G10" s="130"/>
      <c r="H10" s="111"/>
      <c r="I10" s="92"/>
      <c r="J10" s="95"/>
      <c r="K10" s="98"/>
      <c r="L10" s="68"/>
      <c r="M10" s="71"/>
      <c r="N10" s="74"/>
      <c r="O10" s="77"/>
      <c r="P10" s="79"/>
      <c r="Q10" s="81"/>
      <c r="R10" s="134"/>
      <c r="S10" s="83"/>
      <c r="T10" s="85"/>
      <c r="U10" s="88"/>
      <c r="V10" s="67"/>
    </row>
    <row r="11" spans="1:22" ht="319.5" customHeight="1">
      <c r="A11" s="20"/>
      <c r="B11" s="55">
        <v>4</v>
      </c>
      <c r="C11" s="56" t="s">
        <v>37</v>
      </c>
      <c r="D11" s="57">
        <v>2</v>
      </c>
      <c r="E11" s="58" t="s">
        <v>29</v>
      </c>
      <c r="F11" s="61" t="s">
        <v>48</v>
      </c>
      <c r="G11" s="129"/>
      <c r="H11" s="65" t="s">
        <v>45</v>
      </c>
      <c r="I11" s="92"/>
      <c r="J11" s="95"/>
      <c r="K11" s="98"/>
      <c r="L11" s="54"/>
      <c r="M11" s="71"/>
      <c r="N11" s="74"/>
      <c r="O11" s="77"/>
      <c r="P11" s="63">
        <f>D11*Q11</f>
        <v>9000</v>
      </c>
      <c r="Q11" s="62">
        <v>4500</v>
      </c>
      <c r="R11" s="133"/>
      <c r="S11" s="59">
        <f>D11*R11</f>
        <v>0</v>
      </c>
      <c r="T11" s="60" t="str">
        <f t="shared" si="1"/>
        <v xml:space="preserve"> </v>
      </c>
      <c r="U11" s="88"/>
      <c r="V11" s="64" t="s">
        <v>12</v>
      </c>
    </row>
    <row r="12" spans="1:22" ht="409.5" customHeight="1">
      <c r="A12" s="20"/>
      <c r="B12" s="100">
        <v>5</v>
      </c>
      <c r="C12" s="102" t="s">
        <v>38</v>
      </c>
      <c r="D12" s="104">
        <v>1</v>
      </c>
      <c r="E12" s="106" t="s">
        <v>29</v>
      </c>
      <c r="F12" s="108" t="s">
        <v>50</v>
      </c>
      <c r="G12" s="130"/>
      <c r="H12" s="130"/>
      <c r="I12" s="92"/>
      <c r="J12" s="95"/>
      <c r="K12" s="98"/>
      <c r="L12" s="68" t="s">
        <v>44</v>
      </c>
      <c r="M12" s="71"/>
      <c r="N12" s="74"/>
      <c r="O12" s="77"/>
      <c r="P12" s="79">
        <f>D12*Q12</f>
        <v>30000</v>
      </c>
      <c r="Q12" s="81">
        <v>30000</v>
      </c>
      <c r="R12" s="134"/>
      <c r="S12" s="83">
        <f>D12*R12</f>
        <v>0</v>
      </c>
      <c r="T12" s="85" t="str">
        <f t="shared" si="1"/>
        <v xml:space="preserve"> </v>
      </c>
      <c r="U12" s="88"/>
      <c r="V12" s="67" t="s">
        <v>11</v>
      </c>
    </row>
    <row r="13" spans="1:22" ht="239.25" customHeight="1" thickBot="1">
      <c r="A13" s="20"/>
      <c r="B13" s="101"/>
      <c r="C13" s="103"/>
      <c r="D13" s="105"/>
      <c r="E13" s="107"/>
      <c r="F13" s="109"/>
      <c r="G13" s="131"/>
      <c r="H13" s="131"/>
      <c r="I13" s="93"/>
      <c r="J13" s="96"/>
      <c r="K13" s="99"/>
      <c r="L13" s="69"/>
      <c r="M13" s="72"/>
      <c r="N13" s="75"/>
      <c r="O13" s="78"/>
      <c r="P13" s="80"/>
      <c r="Q13" s="82"/>
      <c r="R13" s="135"/>
      <c r="S13" s="84"/>
      <c r="T13" s="86"/>
      <c r="U13" s="89"/>
      <c r="V13" s="90"/>
    </row>
    <row r="14" spans="3:16" ht="17.45" customHeight="1" thickBot="1" thickTop="1">
      <c r="C14"/>
      <c r="D14"/>
      <c r="E14"/>
      <c r="F14"/>
      <c r="G14"/>
      <c r="H14"/>
      <c r="I14"/>
      <c r="J14"/>
      <c r="N14"/>
      <c r="O14"/>
      <c r="P14"/>
    </row>
    <row r="15" spans="2:22" ht="51.75" customHeight="1" thickBot="1" thickTop="1">
      <c r="B15" s="125" t="s">
        <v>28</v>
      </c>
      <c r="C15" s="125"/>
      <c r="D15" s="125"/>
      <c r="E15" s="125"/>
      <c r="F15" s="125"/>
      <c r="G15" s="125"/>
      <c r="H15" s="40"/>
      <c r="I15" s="40"/>
      <c r="J15" s="21"/>
      <c r="K15" s="21"/>
      <c r="L15" s="6"/>
      <c r="M15" s="6"/>
      <c r="N15" s="6"/>
      <c r="O15" s="22"/>
      <c r="P15" s="22"/>
      <c r="Q15" s="23" t="s">
        <v>9</v>
      </c>
      <c r="R15" s="122" t="s">
        <v>10</v>
      </c>
      <c r="S15" s="123"/>
      <c r="T15" s="124"/>
      <c r="U15" s="24"/>
      <c r="V15" s="25"/>
    </row>
    <row r="16" spans="2:20" ht="50.45" customHeight="1" thickBot="1" thickTop="1">
      <c r="B16" s="126" t="s">
        <v>26</v>
      </c>
      <c r="C16" s="126"/>
      <c r="D16" s="126"/>
      <c r="E16" s="126"/>
      <c r="F16" s="126"/>
      <c r="G16" s="126"/>
      <c r="H16" s="126"/>
      <c r="I16" s="26"/>
      <c r="L16" s="9"/>
      <c r="M16" s="9"/>
      <c r="N16" s="9"/>
      <c r="O16" s="27"/>
      <c r="P16" s="27"/>
      <c r="Q16" s="28">
        <f>SUM(P7:P13)</f>
        <v>92000</v>
      </c>
      <c r="R16" s="119">
        <f>SUM(S7:S13)</f>
        <v>0</v>
      </c>
      <c r="S16" s="120"/>
      <c r="T16" s="121"/>
    </row>
    <row r="17" spans="2:19" ht="15.75" thickTop="1">
      <c r="B17" s="118" t="s">
        <v>27</v>
      </c>
      <c r="C17" s="118"/>
      <c r="D17" s="118"/>
      <c r="E17" s="118"/>
      <c r="F17" s="118"/>
      <c r="G17" s="118"/>
      <c r="H17" s="53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53"/>
      <c r="H18" s="5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53"/>
      <c r="H19" s="5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53"/>
      <c r="H20" s="5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3"/>
      <c r="H21" s="5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8:19" ht="19.9" customHeight="1">
      <c r="H22" s="3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3"/>
      <c r="H23" s="5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3"/>
      <c r="H24" s="5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3"/>
      <c r="H25" s="5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3"/>
      <c r="H26" s="5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3"/>
      <c r="H27" s="5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3"/>
      <c r="H28" s="5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3"/>
      <c r="H29" s="5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3"/>
      <c r="H30" s="5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3"/>
      <c r="H31" s="5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3"/>
      <c r="H32" s="5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3"/>
      <c r="H33" s="5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3"/>
      <c r="H34" s="5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3"/>
      <c r="H35" s="5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3"/>
      <c r="H36" s="5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3"/>
      <c r="H37" s="5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3"/>
      <c r="H38" s="5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3"/>
      <c r="H39" s="5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3"/>
      <c r="H40" s="5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3"/>
      <c r="H41" s="5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3"/>
      <c r="H42" s="5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3"/>
      <c r="H43" s="5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3"/>
      <c r="H44" s="5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3"/>
      <c r="H45" s="5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3"/>
      <c r="H46" s="5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3"/>
      <c r="H47" s="5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3"/>
      <c r="H48" s="5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3"/>
      <c r="H49" s="5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3"/>
      <c r="H50" s="5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3"/>
      <c r="H51" s="5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3"/>
      <c r="H52" s="5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3"/>
      <c r="H53" s="5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3"/>
      <c r="H54" s="5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3"/>
      <c r="H55" s="5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3"/>
      <c r="H56" s="5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3"/>
      <c r="H57" s="5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3"/>
      <c r="H58" s="5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3"/>
      <c r="H59" s="5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3"/>
      <c r="H60" s="5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3"/>
      <c r="H61" s="5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3"/>
      <c r="H62" s="5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3"/>
      <c r="H63" s="5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3"/>
      <c r="H64" s="5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3"/>
      <c r="H65" s="5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3"/>
      <c r="H66" s="5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3"/>
      <c r="H67" s="5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3"/>
      <c r="H68" s="5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3"/>
      <c r="H69" s="5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3"/>
      <c r="H70" s="5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3"/>
      <c r="H71" s="5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3"/>
      <c r="H72" s="5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3"/>
      <c r="H73" s="5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3"/>
      <c r="H74" s="5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3"/>
      <c r="H75" s="5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3"/>
      <c r="H76" s="5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3"/>
      <c r="H77" s="5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3"/>
      <c r="H78" s="5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3"/>
      <c r="H79" s="5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3"/>
      <c r="H80" s="5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3"/>
      <c r="H81" s="5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3"/>
      <c r="H82" s="5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3"/>
      <c r="H83" s="5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3"/>
      <c r="H84" s="5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3"/>
      <c r="H85" s="5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3"/>
      <c r="H86" s="5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3"/>
      <c r="H87" s="5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3"/>
      <c r="H88" s="5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3"/>
      <c r="H89" s="5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3"/>
      <c r="H90" s="5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3"/>
      <c r="H91" s="5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3"/>
      <c r="H92" s="5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3"/>
      <c r="H93" s="5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3"/>
      <c r="H94" s="5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3"/>
      <c r="H95" s="5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53"/>
      <c r="H96" s="5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53"/>
      <c r="H97" s="53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53"/>
      <c r="H98" s="53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53"/>
      <c r="H99" s="53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53"/>
      <c r="H100" s="53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53"/>
      <c r="H101" s="53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6" ht="19.9" customHeight="1">
      <c r="C102" s="21"/>
      <c r="D102" s="29"/>
      <c r="E102" s="21"/>
      <c r="F102" s="21"/>
      <c r="G102" s="53"/>
      <c r="H102" s="53"/>
      <c r="I102" s="11"/>
      <c r="J102" s="11"/>
      <c r="K102" s="11"/>
      <c r="L102" s="11"/>
      <c r="M102" s="11"/>
      <c r="N102" s="5"/>
      <c r="O102" s="5"/>
      <c r="P102" s="5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</sheetData>
  <sheetProtection algorithmName="SHA-512" hashValue="IqBTlZ4sUgOwbj9rsUvOq4qjUi0qy5/ZH2kyETQsT1DG8f0C+HZ4N4o0NoNTYjM4tffClzMWTItXUe6WoH3CfQ==" saltValue="4cCm44nRJ32KTEuc38W++Q==" spinCount="100000" sheet="1" objects="1" scenarios="1"/>
  <mergeCells count="45">
    <mergeCell ref="B1:D1"/>
    <mergeCell ref="G5:H5"/>
    <mergeCell ref="G2:N3"/>
    <mergeCell ref="B17:G17"/>
    <mergeCell ref="R16:T16"/>
    <mergeCell ref="R15:T15"/>
    <mergeCell ref="B15:G15"/>
    <mergeCell ref="B16:H16"/>
    <mergeCell ref="L7:L8"/>
    <mergeCell ref="B9:B10"/>
    <mergeCell ref="C9:C10"/>
    <mergeCell ref="D9:D10"/>
    <mergeCell ref="E9:E10"/>
    <mergeCell ref="R9:R10"/>
    <mergeCell ref="S9:S10"/>
    <mergeCell ref="T9:T10"/>
    <mergeCell ref="F9:F10"/>
    <mergeCell ref="G9:G10"/>
    <mergeCell ref="H9:H10"/>
    <mergeCell ref="L9:L10"/>
    <mergeCell ref="Q9:Q10"/>
    <mergeCell ref="P9:P10"/>
    <mergeCell ref="B12:B13"/>
    <mergeCell ref="C12:C13"/>
    <mergeCell ref="D12:D13"/>
    <mergeCell ref="E12:E13"/>
    <mergeCell ref="F12:F13"/>
    <mergeCell ref="G12:G13"/>
    <mergeCell ref="H12:H13"/>
    <mergeCell ref="I7:I13"/>
    <mergeCell ref="J7:J13"/>
    <mergeCell ref="K7:K13"/>
    <mergeCell ref="V7:V8"/>
    <mergeCell ref="L12:L13"/>
    <mergeCell ref="M7:M13"/>
    <mergeCell ref="N7:N13"/>
    <mergeCell ref="O7:O13"/>
    <mergeCell ref="V9:V10"/>
    <mergeCell ref="P12:P13"/>
    <mergeCell ref="Q12:Q13"/>
    <mergeCell ref="R12:R13"/>
    <mergeCell ref="S12:S13"/>
    <mergeCell ref="T12:T13"/>
    <mergeCell ref="U7:U13"/>
    <mergeCell ref="V12:V13"/>
  </mergeCells>
  <conditionalFormatting sqref="B7:B9 B11:B12 D7:D9 D11:D12">
    <cfRule type="containsBlanks" priority="100" dxfId="11">
      <formula>LEN(TRIM(B7))=0</formula>
    </cfRule>
  </conditionalFormatting>
  <conditionalFormatting sqref="B7:B9 B11:B12">
    <cfRule type="cellIs" priority="97" dxfId="10" operator="greaterThanOrEqual">
      <formula>1</formula>
    </cfRule>
  </conditionalFormatting>
  <conditionalFormatting sqref="G7:H9 G11:H11 R7:R9 R11:R12 G12">
    <cfRule type="notContainsBlanks" priority="74" dxfId="3">
      <formula>LEN(TRIM(G7))&gt;0</formula>
    </cfRule>
  </conditionalFormatting>
  <conditionalFormatting sqref="G7:H9 G11:H11 G12">
    <cfRule type="notContainsBlanks" priority="73" dxfId="2">
      <formula>LEN(TRIM(G7))&gt;0</formula>
    </cfRule>
  </conditionalFormatting>
  <conditionalFormatting sqref="G7:H9 R7:R9 G11:H11 R11:R12 G12">
    <cfRule type="notContainsBlanks" priority="75" dxfId="1">
      <formula>LEN(TRIM(G7))&gt;0</formula>
    </cfRule>
    <cfRule type="containsBlanks" priority="77" dxfId="0">
      <formula>LEN(TRIM(G7))=0</formula>
    </cfRule>
  </conditionalFormatting>
  <conditionalFormatting sqref="T7:T9 T11:T12">
    <cfRule type="cellIs" priority="83" dxfId="5" operator="equal">
      <formula>"NEVYHOVUJE"</formula>
    </cfRule>
    <cfRule type="cellIs" priority="84" dxfId="4" operator="equal">
      <formula>"VYHOVUJE"</formula>
    </cfRule>
  </conditionalFormatting>
  <conditionalFormatting sqref="H12">
    <cfRule type="notContainsBlanks" priority="2" dxfId="3">
      <formula>LEN(TRIM(H12))&gt;0</formula>
    </cfRule>
  </conditionalFormatting>
  <conditionalFormatting sqref="H12">
    <cfRule type="notContainsBlanks" priority="1" dxfId="2">
      <formula>LEN(TRIM(H12))&gt;0</formula>
    </cfRule>
  </conditionalFormatting>
  <conditionalFormatting sqref="H12">
    <cfRule type="notContainsBlanks" priority="3" dxfId="1">
      <formula>LEN(TRIM(H12))&gt;0</formula>
    </cfRule>
    <cfRule type="containsBlanks" priority="4" dxfId="0">
      <formula>LEN(TRIM(H12))=0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 E11:E12">
      <formula1>"ks,bal,sada,m,"</formula1>
    </dataValidation>
    <dataValidation type="list" allowBlank="1" showInputMessage="1" showErrorMessage="1" sqref="V7 V9 V11: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2024-01-22T11:11:07Z</cp:lastPrinted>
  <dcterms:created xsi:type="dcterms:W3CDTF">2014-03-05T12:43:32Z</dcterms:created>
  <dcterms:modified xsi:type="dcterms:W3CDTF">2024-01-31T13:37:58Z</dcterms:modified>
  <cp:category/>
  <cp:version/>
  <cp:contentType/>
  <cp:contentStatus/>
  <cp:revision>3</cp:revision>
</cp:coreProperties>
</file>