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technika'!$B$1:$V$15</definedName>
  </definedNames>
  <calcPr calcId="191029"/>
  <extLst/>
</workbook>
</file>

<file path=xl/sharedStrings.xml><?xml version="1.0" encoding="utf-8"?>
<sst xmlns="http://schemas.openxmlformats.org/spreadsheetml/2006/main" count="67" uniqueCount="54">
  <si>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</si>
  <si>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</si>
  <si>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</si>
  <si>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</si>
  <si>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</si>
  <si>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</si>
  <si>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</si>
  <si>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</si>
  <si>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</si>
  <si>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</si>
  <si>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</si>
  <si>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</si>
  <si>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30230000-0 - Zařízení související s počítači</t>
  </si>
  <si>
    <t xml:space="preserve">30237220-7 - Podložky pod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</si>
  <si>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</si>
  <si>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</si>
  <si>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</si>
  <si>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</si>
  <si>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</si>
  <si>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</si>
  <si>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</si>
  <si>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</si>
  <si>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</si>
  <si>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</si>
  <si>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</si>
  <si>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</si>
  <si>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</si>
  <si>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</si>
  <si>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</si>
  <si>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</si>
  <si>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</si>
  <si>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</si>
  <si>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</si>
  <si>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</si>
  <si>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</si>
  <si>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>Pokud financováno z projektových prostředků, pak ŘEŠITEL uvede: NÁZEV A ČÍSLO DOTAČNÍHO PROJEKTU</t>
  </si>
  <si>
    <t xml:space="preserve">Příloha č. 2 Kupní smlouvy - technická specifikace
Výpočetní technika (III.) 002 - 2024 </t>
  </si>
  <si>
    <t>Bezdrátový set klávesnice a myši</t>
  </si>
  <si>
    <t>Podložka pod myš gelová</t>
  </si>
  <si>
    <t>Mgr. Alena Vlčková,
Tel.: 37763 2063,
725 807 723</t>
  </si>
  <si>
    <t>Technická 8, 
301 00 Plzeň,
Fakulta aplikovaných věd - Děkanát,
místnost UC 133</t>
  </si>
  <si>
    <r>
      <rPr>
        <b/>
        <sz val="11"/>
        <color theme="1"/>
        <rFont val="Calibri"/>
        <family val="2"/>
        <scheme val="minor"/>
      </rPr>
      <t>Set bezdrátové klávesnice a myši.</t>
    </r>
    <r>
      <rPr>
        <sz val="11"/>
        <color theme="1"/>
        <rFont val="Calibri"/>
        <family val="2"/>
        <scheme val="minor"/>
      </rPr>
      <t xml:space="preserve">
Sada obsahující bezdrátovou klávesnici, myš a nano přijímač pro USB připojení. 
Kompatibilní s MS Windows 10 a 11.
</t>
    </r>
    <r>
      <rPr>
        <b/>
        <sz val="11"/>
        <color theme="1"/>
        <rFont val="Calibri"/>
        <family val="2"/>
        <scheme val="minor"/>
      </rPr>
      <t>Klávesnice</t>
    </r>
    <r>
      <rPr>
        <sz val="11"/>
        <color theme="1"/>
        <rFont val="Calibri"/>
        <family val="2"/>
        <scheme val="minor"/>
      </rPr>
      <t xml:space="preserve"> šířky min. 420 a max. 450 mm, výšky min. 120 a max. 150 mm a hloubky max. 20 mm, hmotnost s bateriemi max. 500 g, používající technologii tichého chodu, provedení odolné proti polití, vypínač on/off. 
</t>
    </r>
    <r>
      <rPr>
        <b/>
        <sz val="11"/>
        <color theme="1"/>
        <rFont val="Calibri"/>
        <family val="2"/>
        <scheme val="minor"/>
      </rPr>
      <t>Myš</t>
    </r>
    <r>
      <rPr>
        <sz val="11"/>
        <color theme="1"/>
        <rFont val="Calibri"/>
        <family val="2"/>
        <scheme val="minor"/>
      </rPr>
      <t xml:space="preserve"> rozměrů výška min. 80 a max. 100 mm, šířka min. 50 a max. 70 mm, hloubka max. 40 mm, hmotnost s bateriemi max. 80 g, tichý chod, vypínač on/off. Nano přijímač s dosahem min. 10 metrů.
Min. obsah recyklovaných materiálů 20%, certifikát uhlíkové neutrality. 
Preferuje se tmavá (černá nebo tmavě šedá) barva.</t>
    </r>
  </si>
  <si>
    <t>Podložka pod myš gelová. 
Textilní povrech se strukturou pro přesné snímání pohybu, pogumovaná spodní strana s protiskluzovou úpravou, gelová podložka zápěstí, šířka min. 220 mm, délka min. 240 mm. 
Preferuje se černá barva.</t>
  </si>
  <si>
    <t>Dokovací stanice včetně napájení</t>
  </si>
  <si>
    <t>Zdroj k dokovací stanici</t>
  </si>
  <si>
    <t>Mgr. Juliána Königová,
Tel.: 37763 1076,
735 715 832</t>
  </si>
  <si>
    <t>Univerzitní 8, 
301 00  Plzeň,
Rektorát - Odbor vnějších vztahů a komunikace,
místnost UR 315</t>
  </si>
  <si>
    <r>
      <t xml:space="preserve">Technologie dokovací stanice: USB-C (MST).
Video porty: minimálně 1x Display Port, 1x HDMI.
Min. 1x integrovaný USB-C kabel pro připojení k zařízení.
Min. 2x USB 3.0 port  s podporou rychlého nabíjení.
Min. 1x USB 2.0 port.
Min. 1x Ethernet GLAN RJ-45 port.
Min. 1x SD slot.
Min. 1x 3,5 mm Audio výstup.
OS: Windows 10.
S napájecím zdrojem.
</t>
    </r>
    <r>
      <rPr>
        <b/>
        <sz val="11"/>
        <color theme="1"/>
        <rFont val="Calibri"/>
        <family val="2"/>
        <scheme val="minor"/>
      </rPr>
      <t>Kompatibilní s notebookem HP ProBook 640 G3.</t>
    </r>
  </si>
  <si>
    <r>
      <t xml:space="preserve">Napájecí zdroj.
</t>
    </r>
    <r>
      <rPr>
        <b/>
        <sz val="11"/>
        <color theme="1"/>
        <rFont val="Calibri"/>
        <family val="2"/>
        <scheme val="minor"/>
      </rPr>
      <t>Kompatibilní s notebookem HP Zbook 15,6" Power G9 a dokovací stanicí Acer 12in1 dongle HP.DSCAB.009.</t>
    </r>
  </si>
  <si>
    <t>Ing. Martina Větrovská, 
Tel.: 37763 1500,
733 490 412</t>
  </si>
  <si>
    <t>Kollárova 19, 
301 00 Plzeň, 
Provoz a služby,
místnost KO 224</t>
  </si>
  <si>
    <t>Záruka na zboží min. 36 měsíců, servis NBD on site.</t>
  </si>
  <si>
    <r>
      <t xml:space="preserve">Notebook 15,6" </t>
    </r>
    <r>
      <rPr>
        <sz val="11"/>
        <color rgb="FFFF0000"/>
        <rFont val="Calibri"/>
        <family val="2"/>
        <scheme val="minor"/>
      </rPr>
      <t>včetně brašny</t>
    </r>
  </si>
  <si>
    <r>
      <t>Provedení notebooku klasické.
Výkon procesoru v Passmark CPU více než 16 500 bodů (platné ke dni 10.1.2024), minimálně 10 jader.
Operační paměť minimálně 16 GB.
Disk SSD disk o kapacitě minimálně 512 GB.
Integrovaná wifi karta.
Display min. Full HD 15,6" s rozlišením 1920 x 1080, provedení matné.
Webkamera a mikrofon.
Síťová karta 1 Gb/s Ethernet s podporou PXE.
Konektor RJ-45 integrovaný přímo na těle NTB.
Mminimálně 2x USB-A port a 1x USB-C.
Operační systém Windows 64-bit (Windows 10 nebo vyšší, upřednostňujeme originální SW. V případě second-hand-sw musí být splněny tyto podmínky: Přenositelná licence, SW byl uveden na trhu EU, musí jít o trvalou licenci, placenou licenci a vyžadujeme potvrzení o odinstalaci všch předchozích uživatelů licence).
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 numerickou částí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Touchpad.
Klávesnice musí být odolná proti polití.
Notebook musí obsahovat digitální grafický výstup.
Podpora prostřednictvím internetu musí umožňovat stahování ovladačů a manuálu z internetu adresně pro konkrétní zadaný typ (sériové číslo) zařízení.
Záruka na zboží min. 36 měsíců, servis NBD on site.
</t>
    </r>
    <r>
      <rPr>
        <b/>
        <sz val="11"/>
        <color rgb="FFFF0000"/>
        <rFont val="Calibri"/>
        <family val="2"/>
        <scheme val="minor"/>
      </rPr>
      <t>Včetně kompatibilní brašny.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</si>
</sst>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1"/>
  <sheetViews>
    <sheetView tabSelected="1" zoomScale="53" zoomScaleNormal="53" workbookViewId="0" topLeftCell="A7">
      <selection activeCell="R7" sqref="R7:R1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6.7109375" style="1" customWidth="1"/>
    <col min="4" max="4" width="12.28125" style="2" customWidth="1"/>
    <col min="5" max="5" width="10.57421875" style="3" customWidth="1"/>
    <col min="6" max="6" width="116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140625" style="1" customWidth="1"/>
    <col min="11" max="11" width="35.7109375" style="0" hidden="1" customWidth="1"/>
    <col min="12" max="12" width="32.140625" style="0" customWidth="1"/>
    <col min="13" max="13" width="22.00390625" style="0" customWidth="1"/>
    <col min="14" max="14" width="35.140625" style="4" customWidth="1"/>
    <col min="15" max="15" width="28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5.140625" style="5" customWidth="1"/>
  </cols>
  <sheetData>
    <row r="1" spans="2:22" ht="40.9" customHeight="1">
      <c r="B1" s="108" t="s">
        <v>36</v>
      </c>
      <c r="C1" s="109"/>
      <c r="D1" s="109"/>
      <c r="E1"/>
      <c r="G1" s="41"/>
      <c r="V1"/>
    </row>
    <row r="2" spans="3:22" ht="18.75" customHeight="1">
      <c r="C2"/>
      <c r="D2" s="9"/>
      <c r="E2" s="10"/>
      <c r="G2" s="112"/>
      <c r="H2" s="113"/>
      <c r="I2" s="113"/>
      <c r="J2" s="113"/>
      <c r="K2" s="113"/>
      <c r="L2" s="113"/>
      <c r="M2" s="113"/>
      <c r="N2" s="11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92"/>
      <c r="E3" s="92"/>
      <c r="F3" s="92"/>
      <c r="G3" s="113"/>
      <c r="H3" s="113"/>
      <c r="I3" s="113"/>
      <c r="J3" s="113"/>
      <c r="K3" s="113"/>
      <c r="L3" s="113"/>
      <c r="M3" s="113"/>
      <c r="N3" s="11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2"/>
      <c r="E4" s="92"/>
      <c r="F4" s="92"/>
      <c r="G4" s="92"/>
      <c r="H4" s="9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10" t="s">
        <v>2</v>
      </c>
      <c r="H5" s="11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15</v>
      </c>
      <c r="D6" s="32" t="s">
        <v>4</v>
      </c>
      <c r="E6" s="32" t="s">
        <v>16</v>
      </c>
      <c r="F6" s="32" t="s">
        <v>17</v>
      </c>
      <c r="G6" s="37" t="s">
        <v>26</v>
      </c>
      <c r="H6" s="38" t="s">
        <v>27</v>
      </c>
      <c r="I6" s="33" t="s">
        <v>18</v>
      </c>
      <c r="J6" s="32" t="s">
        <v>19</v>
      </c>
      <c r="K6" s="32" t="s">
        <v>35</v>
      </c>
      <c r="L6" s="34" t="s">
        <v>20</v>
      </c>
      <c r="M6" s="35" t="s">
        <v>21</v>
      </c>
      <c r="N6" s="34" t="s">
        <v>22</v>
      </c>
      <c r="O6" s="32" t="s">
        <v>31</v>
      </c>
      <c r="P6" s="34" t="s">
        <v>23</v>
      </c>
      <c r="Q6" s="32" t="s">
        <v>5</v>
      </c>
      <c r="R6" s="36" t="s">
        <v>6</v>
      </c>
      <c r="S6" s="91" t="s">
        <v>7</v>
      </c>
      <c r="T6" s="91" t="s">
        <v>8</v>
      </c>
      <c r="U6" s="34" t="s">
        <v>24</v>
      </c>
      <c r="V6" s="34" t="s">
        <v>25</v>
      </c>
    </row>
    <row r="7" spans="1:22" ht="156.75" customHeight="1" thickBot="1" thickTop="1">
      <c r="A7" s="20"/>
      <c r="B7" s="42">
        <v>1</v>
      </c>
      <c r="C7" s="43" t="s">
        <v>37</v>
      </c>
      <c r="D7" s="44">
        <v>1</v>
      </c>
      <c r="E7" s="45" t="s">
        <v>32</v>
      </c>
      <c r="F7" s="52" t="s">
        <v>41</v>
      </c>
      <c r="G7" s="133"/>
      <c r="H7" s="46" t="s">
        <v>33</v>
      </c>
      <c r="I7" s="94" t="s">
        <v>34</v>
      </c>
      <c r="J7" s="96" t="s">
        <v>33</v>
      </c>
      <c r="K7" s="98"/>
      <c r="L7" s="106"/>
      <c r="M7" s="100" t="s">
        <v>39</v>
      </c>
      <c r="N7" s="100" t="s">
        <v>40</v>
      </c>
      <c r="O7" s="102">
        <v>14</v>
      </c>
      <c r="P7" s="47">
        <f>D7*Q7</f>
        <v>850</v>
      </c>
      <c r="Q7" s="48">
        <v>850</v>
      </c>
      <c r="R7" s="135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104"/>
      <c r="V7" s="51" t="s">
        <v>14</v>
      </c>
    </row>
    <row r="8" spans="1:22" ht="100.5" customHeight="1" thickBot="1" thickTop="1">
      <c r="A8" s="20"/>
      <c r="B8" s="53">
        <v>2</v>
      </c>
      <c r="C8" s="54" t="s">
        <v>38</v>
      </c>
      <c r="D8" s="55">
        <v>1</v>
      </c>
      <c r="E8" s="56" t="s">
        <v>32</v>
      </c>
      <c r="F8" s="57" t="s">
        <v>42</v>
      </c>
      <c r="G8" s="133"/>
      <c r="H8" s="58" t="s">
        <v>33</v>
      </c>
      <c r="I8" s="95"/>
      <c r="J8" s="97"/>
      <c r="K8" s="99"/>
      <c r="L8" s="107"/>
      <c r="M8" s="101"/>
      <c r="N8" s="101"/>
      <c r="O8" s="103"/>
      <c r="P8" s="59">
        <f>D8*Q8</f>
        <v>100</v>
      </c>
      <c r="Q8" s="60">
        <v>100</v>
      </c>
      <c r="R8" s="135"/>
      <c r="S8" s="61">
        <f>D8*R8</f>
        <v>0</v>
      </c>
      <c r="T8" s="62" t="str">
        <f aca="true" t="shared" si="1" ref="T8">IF(ISNUMBER(R8),IF(R8&gt;Q8,"NEVYHOVUJE","VYHOVUJE")," ")</f>
        <v xml:space="preserve"> </v>
      </c>
      <c r="U8" s="105"/>
      <c r="V8" s="63" t="s">
        <v>13</v>
      </c>
    </row>
    <row r="9" spans="1:22" ht="192.75" customHeight="1" thickBot="1" thickTop="1">
      <c r="A9" s="20"/>
      <c r="B9" s="64">
        <v>3</v>
      </c>
      <c r="C9" s="65" t="s">
        <v>43</v>
      </c>
      <c r="D9" s="66">
        <v>1</v>
      </c>
      <c r="E9" s="67" t="s">
        <v>32</v>
      </c>
      <c r="F9" s="73" t="s">
        <v>47</v>
      </c>
      <c r="G9" s="133"/>
      <c r="H9" s="68" t="s">
        <v>33</v>
      </c>
      <c r="I9" s="123" t="s">
        <v>34</v>
      </c>
      <c r="J9" s="125" t="s">
        <v>33</v>
      </c>
      <c r="K9" s="126"/>
      <c r="L9" s="132"/>
      <c r="M9" s="127" t="s">
        <v>45</v>
      </c>
      <c r="N9" s="127" t="s">
        <v>46</v>
      </c>
      <c r="O9" s="128">
        <v>14</v>
      </c>
      <c r="P9" s="69">
        <f>D9*Q9</f>
        <v>2300</v>
      </c>
      <c r="Q9" s="70">
        <v>2300</v>
      </c>
      <c r="R9" s="135"/>
      <c r="S9" s="71">
        <f>D9*R9</f>
        <v>0</v>
      </c>
      <c r="T9" s="72" t="str">
        <f aca="true" t="shared" si="2" ref="T9:T10">IF(ISNUMBER(R9),IF(R9&gt;Q9,"NEVYHOVUJE","VYHOVUJE")," ")</f>
        <v xml:space="preserve"> </v>
      </c>
      <c r="U9" s="129"/>
      <c r="V9" s="130" t="s">
        <v>12</v>
      </c>
    </row>
    <row r="10" spans="1:22" ht="89.25" customHeight="1" thickBot="1" thickTop="1">
      <c r="A10" s="20"/>
      <c r="B10" s="53">
        <v>4</v>
      </c>
      <c r="C10" s="54" t="s">
        <v>44</v>
      </c>
      <c r="D10" s="55">
        <v>1</v>
      </c>
      <c r="E10" s="56" t="s">
        <v>32</v>
      </c>
      <c r="F10" s="74" t="s">
        <v>48</v>
      </c>
      <c r="G10" s="133"/>
      <c r="H10" s="58" t="s">
        <v>33</v>
      </c>
      <c r="I10" s="124"/>
      <c r="J10" s="97"/>
      <c r="K10" s="99"/>
      <c r="L10" s="107"/>
      <c r="M10" s="101"/>
      <c r="N10" s="101"/>
      <c r="O10" s="103"/>
      <c r="P10" s="59">
        <f>D10*Q10</f>
        <v>600</v>
      </c>
      <c r="Q10" s="60">
        <v>600</v>
      </c>
      <c r="R10" s="135"/>
      <c r="S10" s="61">
        <f>D10*R10</f>
        <v>0</v>
      </c>
      <c r="T10" s="62" t="str">
        <f t="shared" si="2"/>
        <v xml:space="preserve"> </v>
      </c>
      <c r="U10" s="105"/>
      <c r="V10" s="131"/>
    </row>
    <row r="11" spans="1:22" ht="408" customHeight="1" thickBot="1" thickTop="1">
      <c r="A11" s="20"/>
      <c r="B11" s="75">
        <v>5</v>
      </c>
      <c r="C11" s="76" t="s">
        <v>52</v>
      </c>
      <c r="D11" s="77">
        <v>1</v>
      </c>
      <c r="E11" s="78" t="s">
        <v>32</v>
      </c>
      <c r="F11" s="93" t="s">
        <v>53</v>
      </c>
      <c r="G11" s="133"/>
      <c r="H11" s="134"/>
      <c r="I11" s="89" t="s">
        <v>34</v>
      </c>
      <c r="J11" s="79" t="s">
        <v>33</v>
      </c>
      <c r="K11" s="80"/>
      <c r="L11" s="81" t="s">
        <v>51</v>
      </c>
      <c r="M11" s="90" t="s">
        <v>49</v>
      </c>
      <c r="N11" s="90" t="s">
        <v>50</v>
      </c>
      <c r="O11" s="82">
        <v>21</v>
      </c>
      <c r="P11" s="83">
        <f>D11*Q11</f>
        <v>21500</v>
      </c>
      <c r="Q11" s="84">
        <v>21500</v>
      </c>
      <c r="R11" s="135"/>
      <c r="S11" s="85">
        <f>D11*R11</f>
        <v>0</v>
      </c>
      <c r="T11" s="86" t="str">
        <f aca="true" t="shared" si="3" ref="T11">IF(ISNUMBER(R11),IF(R11&gt;Q11,"NEVYHOVUJE","VYHOVUJE")," ")</f>
        <v xml:space="preserve"> </v>
      </c>
      <c r="U11" s="87"/>
      <c r="V11" s="88" t="s">
        <v>11</v>
      </c>
    </row>
    <row r="12" spans="3:16" ht="17.45" customHeight="1" thickBot="1" thickTop="1">
      <c r="C12"/>
      <c r="D12"/>
      <c r="E12"/>
      <c r="F12"/>
      <c r="G12"/>
      <c r="H12"/>
      <c r="I12"/>
      <c r="J12"/>
      <c r="N12"/>
      <c r="O12"/>
      <c r="P12"/>
    </row>
    <row r="13" spans="2:22" ht="51.75" customHeight="1" thickBot="1" thickTop="1">
      <c r="B13" s="121" t="s">
        <v>30</v>
      </c>
      <c r="C13" s="121"/>
      <c r="D13" s="121"/>
      <c r="E13" s="121"/>
      <c r="F13" s="121"/>
      <c r="G13" s="121"/>
      <c r="H13" s="40"/>
      <c r="I13" s="40"/>
      <c r="J13" s="21"/>
      <c r="K13" s="21"/>
      <c r="L13" s="6"/>
      <c r="M13" s="6"/>
      <c r="N13" s="6"/>
      <c r="O13" s="22"/>
      <c r="P13" s="22"/>
      <c r="Q13" s="23" t="s">
        <v>9</v>
      </c>
      <c r="R13" s="118" t="s">
        <v>10</v>
      </c>
      <c r="S13" s="119"/>
      <c r="T13" s="120"/>
      <c r="U13" s="24"/>
      <c r="V13" s="25"/>
    </row>
    <row r="14" spans="2:20" ht="50.45" customHeight="1" thickBot="1" thickTop="1">
      <c r="B14" s="122" t="s">
        <v>28</v>
      </c>
      <c r="C14" s="122"/>
      <c r="D14" s="122"/>
      <c r="E14" s="122"/>
      <c r="F14" s="122"/>
      <c r="G14" s="122"/>
      <c r="H14" s="122"/>
      <c r="I14" s="26"/>
      <c r="L14" s="9"/>
      <c r="M14" s="9"/>
      <c r="N14" s="9"/>
      <c r="O14" s="27"/>
      <c r="P14" s="27"/>
      <c r="Q14" s="28">
        <f>SUM(P7:P11)</f>
        <v>25350</v>
      </c>
      <c r="R14" s="115">
        <f>SUM(S7:S11)</f>
        <v>0</v>
      </c>
      <c r="S14" s="116"/>
      <c r="T14" s="117"/>
    </row>
    <row r="15" spans="2:19" ht="15.75" thickTop="1">
      <c r="B15" s="114" t="s">
        <v>29</v>
      </c>
      <c r="C15" s="114"/>
      <c r="D15" s="114"/>
      <c r="E15" s="114"/>
      <c r="F15" s="114"/>
      <c r="G15" s="114"/>
      <c r="H15" s="92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92"/>
      <c r="H16" s="92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92"/>
      <c r="H17" s="92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92"/>
      <c r="H18" s="92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92"/>
      <c r="H19" s="92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8:19" ht="19.9" customHeight="1">
      <c r="H20" s="30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92"/>
      <c r="H21" s="92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92"/>
      <c r="H22" s="92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92"/>
      <c r="H23" s="92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92"/>
      <c r="H24" s="92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92"/>
      <c r="H25" s="92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92"/>
      <c r="H26" s="92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92"/>
      <c r="H27" s="92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92"/>
      <c r="H28" s="92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92"/>
      <c r="H29" s="92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92"/>
      <c r="H30" s="92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92"/>
      <c r="H31" s="92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92"/>
      <c r="H32" s="92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92"/>
      <c r="H33" s="92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92"/>
      <c r="H34" s="92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92"/>
      <c r="H35" s="92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92"/>
      <c r="H36" s="92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92"/>
      <c r="H37" s="92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92"/>
      <c r="H38" s="92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92"/>
      <c r="H39" s="92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92"/>
      <c r="H40" s="92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92"/>
      <c r="H41" s="92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92"/>
      <c r="H42" s="92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92"/>
      <c r="H43" s="92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92"/>
      <c r="H44" s="92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92"/>
      <c r="H45" s="92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92"/>
      <c r="H46" s="92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92"/>
      <c r="H47" s="92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92"/>
      <c r="H48" s="92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2"/>
      <c r="H49" s="92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92"/>
      <c r="H50" s="92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2"/>
      <c r="H51" s="92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2"/>
      <c r="H52" s="92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2"/>
      <c r="H53" s="92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2"/>
      <c r="H54" s="92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2"/>
      <c r="H55" s="92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2"/>
      <c r="H56" s="92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2"/>
      <c r="H57" s="92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2"/>
      <c r="H58" s="92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2"/>
      <c r="H59" s="92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2"/>
      <c r="H60" s="92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2"/>
      <c r="H61" s="92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2"/>
      <c r="H62" s="92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2"/>
      <c r="H63" s="92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2"/>
      <c r="H64" s="92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2"/>
      <c r="H65" s="92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2"/>
      <c r="H66" s="92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2"/>
      <c r="H67" s="92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2"/>
      <c r="H68" s="92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2"/>
      <c r="H69" s="92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2"/>
      <c r="H70" s="92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2"/>
      <c r="H71" s="92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2"/>
      <c r="H72" s="92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2"/>
      <c r="H73" s="92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2"/>
      <c r="H74" s="92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2"/>
      <c r="H75" s="92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2"/>
      <c r="H76" s="92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2"/>
      <c r="H77" s="92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2"/>
      <c r="H78" s="92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2"/>
      <c r="H79" s="92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2"/>
      <c r="H80" s="92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2"/>
      <c r="H81" s="92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2"/>
      <c r="H82" s="92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2"/>
      <c r="H83" s="92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2"/>
      <c r="H84" s="92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2"/>
      <c r="H85" s="92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2"/>
      <c r="H86" s="92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2"/>
      <c r="H87" s="92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2"/>
      <c r="H88" s="92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2"/>
      <c r="H89" s="92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2"/>
      <c r="H90" s="92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2"/>
      <c r="H91" s="92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2"/>
      <c r="H92" s="92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2"/>
      <c r="H93" s="92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2"/>
      <c r="H94" s="92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2"/>
      <c r="H95" s="92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2"/>
      <c r="H96" s="92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2"/>
      <c r="H97" s="92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2"/>
      <c r="H98" s="92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92"/>
      <c r="H99" s="92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6" ht="19.9" customHeight="1">
      <c r="C100" s="21"/>
      <c r="D100" s="29"/>
      <c r="E100" s="21"/>
      <c r="F100" s="21"/>
      <c r="G100" s="92"/>
      <c r="H100" s="92"/>
      <c r="I100" s="11"/>
      <c r="J100" s="11"/>
      <c r="K100" s="11"/>
      <c r="L100" s="11"/>
      <c r="M100" s="11"/>
      <c r="N100" s="5"/>
      <c r="O100" s="5"/>
      <c r="P100" s="5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</sheetData>
  <sheetProtection algorithmName="SHA-512" hashValue="z3ePrH93HrDZRy3wlwx+5AgMQX3Ei7igF2jw3d7wWAiK56SI/561PkP2ByKUWMhPsNA2nJiGNsZd4a0uPTZVUA==" saltValue="Z8+NnodzP7pnDSURot7gTg==" spinCount="100000" sheet="1" objects="1" scenarios="1"/>
  <mergeCells count="25">
    <mergeCell ref="U9:U10"/>
    <mergeCell ref="V9:V10"/>
    <mergeCell ref="L9:L10"/>
    <mergeCell ref="B1:D1"/>
    <mergeCell ref="G5:H5"/>
    <mergeCell ref="G2:N3"/>
    <mergeCell ref="B15:G15"/>
    <mergeCell ref="R14:T14"/>
    <mergeCell ref="R13:T13"/>
    <mergeCell ref="B13:G13"/>
    <mergeCell ref="B14:H14"/>
    <mergeCell ref="I9:I10"/>
    <mergeCell ref="J9:J10"/>
    <mergeCell ref="K9:K10"/>
    <mergeCell ref="M9:M10"/>
    <mergeCell ref="N9:N10"/>
    <mergeCell ref="O9:O10"/>
    <mergeCell ref="I7:I8"/>
    <mergeCell ref="J7:J8"/>
    <mergeCell ref="K7:K8"/>
    <mergeCell ref="M7:M8"/>
    <mergeCell ref="N7:N8"/>
    <mergeCell ref="O7:O8"/>
    <mergeCell ref="U7:U8"/>
    <mergeCell ref="L7:L8"/>
  </mergeCells>
  <conditionalFormatting sqref="B7:B11 D7:D11">
    <cfRule type="containsBlanks" priority="96" dxfId="7">
      <formula>LEN(TRIM(B7))=0</formula>
    </cfRule>
  </conditionalFormatting>
  <conditionalFormatting sqref="B7:B11">
    <cfRule type="cellIs" priority="93" dxfId="6" operator="greaterThanOrEqual">
      <formula>1</formula>
    </cfRule>
  </conditionalFormatting>
  <conditionalFormatting sqref="G7:H11 R7:R1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1">
    <cfRule type="notContainsBlanks" priority="69" dxfId="2">
      <formula>LEN(TRIM(G7))&gt;0</formula>
    </cfRule>
  </conditionalFormatting>
  <conditionalFormatting sqref="T7:T1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9 J11">
      <formula1>"ANO,NE"</formula1>
    </dataValidation>
    <dataValidation type="list" showInputMessage="1" showErrorMessage="1" sqref="E7:E11">
      <formula1>"ks,bal,sada,m,"</formula1>
    </dataValidation>
    <dataValidation type="list" allowBlank="1" showInputMessage="1" showErrorMessage="1" sqref="V7:V9 V11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2024-01-12T06:11:51Z</cp:lastPrinted>
  <dcterms:created xsi:type="dcterms:W3CDTF">2014-03-05T12:43:32Z</dcterms:created>
  <dcterms:modified xsi:type="dcterms:W3CDTF">2024-01-25T07:42:17Z</dcterms:modified>
  <cp:category/>
  <cp:version/>
  <cp:contentType/>
  <cp:contentStatus/>
  <cp:revision>3</cp:revision>
</cp:coreProperties>
</file>