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\KP 003-2024\1) výzva\"/>
    </mc:Choice>
  </mc:AlternateContent>
  <xr:revisionPtr revIDLastSave="0" documentId="13_ncr:1_{CA1C0EE3-91B4-4D45-9958-49E7E62E52C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KP!$A$6:$U$7</definedName>
    <definedName name="_xlnm.Print_Area" localSheetId="0">KP!$B$1:$U$10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7" i="1" l="1"/>
  <c r="L7" i="1" l="1"/>
  <c r="J10" i="1" l="1"/>
  <c r="I10" i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<sst xmlns="http://schemas.openxmlformats.org/spreadsheetml/2006/main" count="37" uniqueCount="36">
  <si>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</si>
  <si>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</si>
  <si>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</si>
  <si>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</si>
  <si>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</si>
  <si>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</si>
  <si>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</si>
  <si>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</si>
  <si>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</si>
  <si>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</si>
  <si>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</si>
  <si>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</si>
  <si>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</si>
  <si>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</si>
  <si>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</si>
  <si>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</si>
  <si>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</si>
  <si>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</si>
  <si>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</si>
  <si>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</si>
  <si>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</si>
  <si>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</si>
  <si>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</si>
  <si>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</si>
  <si>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</si>
  <si>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</si>
  <si>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</si>
  <si>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</si>
  <si>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Skartovací stroj pro kancelář</t>
  </si>
  <si>
    <t>ks</t>
  </si>
  <si>
    <t>Univerzitní 26, 
301 00 Plzeň, 
Fakulta elektrotechnická - Katedra výkonové elektroniky a strojů,
místnost EK 218</t>
  </si>
  <si>
    <t>KEV - Věra Hebrová,
Tel.: 37763 4401, 4411
nebo Ing. Jan Šobra, Ph.D.,
Tel.: 37763 4458</t>
  </si>
  <si>
    <t>Příloha č. 2 Kupní smlouvy - technická specifikace
Kancelářské potřeby (II.) 003 - 2024</t>
  </si>
  <si>
    <t>NE</t>
  </si>
  <si>
    <t>Skartace formátu A4.
Skartuje min. 15 listů najednou.
Skartuje i kancelářské / sešívací sponky.
Skartuje kreditní karty a CD/DVD (s odděleným košem).
Vysouvací koš s objemem minimálně 25 litrů.
Stupeň utajení dle DIN 66399: minimálně P-3.
Automatický start/stop.
Automatická ochrana proti zahlcení.
Automatická ochrana proti přehřátí.
Rychlost skartace minimálně 2,5 cm/s.
Skartovací výkon (A4/80 g) nepřetržité skartace: minimálně 8 000 listů.
Hlučnost: max. 60 dB.
Rozměry (z důvodu umístění): max. 45 x 35 x 63 cm (šířka x hloubka x výška).
Hmotnost max. 20 kg.</t>
  </si>
  <si>
    <t>Obchodní název + 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</si>
</sst>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66">
    <xf numFmtId="0" fontId="0" fillId="0" borderId="0" xfId="0"/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0" fillId="3" borderId="4" xfId="1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18" fillId="3" borderId="4" xfId="1" applyFont="1" applyFill="1" applyBorder="1" applyAlignment="1" applyProtection="1">
      <alignment horizontal="center" vertical="center" wrapText="1"/>
    </xf>
    <xf numFmtId="0" fontId="18" fillId="3" borderId="4" xfId="5" applyFont="1" applyFill="1" applyBorder="1" applyAlignment="1" applyProtection="1">
      <alignment horizontal="left" vertical="center" wrapText="1" indent="1"/>
    </xf>
    <xf numFmtId="164" fontId="0" fillId="0" borderId="4" xfId="0" applyNumberFormat="1" applyBorder="1" applyAlignment="1" applyProtection="1">
      <alignment horizontal="right" vertical="center" indent="1"/>
    </xf>
    <xf numFmtId="164" fontId="14" fillId="3" borderId="4" xfId="0" applyNumberFormat="1" applyFont="1" applyFill="1" applyBorder="1" applyAlignment="1" applyProtection="1">
      <alignment horizontal="right" vertical="center" wrapText="1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B1" zoomScaleNormal="100" workbookViewId="0">
      <selection activeCell="G7" sqref="G7"/>
    </sheetView>
  </sheetViews>
  <sheetFormatPr defaultRowHeight="15" x14ac:dyDescent="0.25"/>
  <cols>
    <col min="1" max="1" width="2.7109375" style="2" bestFit="1" customWidth="1"/>
    <col min="2" max="2" width="5.5703125" style="2" bestFit="1" customWidth="1"/>
    <col min="3" max="3" width="37.5703125" style="6" customWidth="1"/>
    <col min="4" max="4" width="12.42578125" style="64" customWidth="1"/>
    <col min="5" max="5" width="11.140625" style="5" customWidth="1"/>
    <col min="6" max="6" width="86.5703125" style="6" customWidth="1"/>
    <col min="7" max="7" width="38.140625" style="6" customWidth="1"/>
    <col min="8" max="8" width="17.7109375" style="6" hidden="1" customWidth="1"/>
    <col min="9" max="9" width="24" style="2" customWidth="1"/>
    <col min="10" max="10" width="22.710937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9" style="2" bestFit="1" customWidth="1"/>
    <col min="15" max="15" width="28.28515625" style="2" hidden="1" customWidth="1"/>
    <col min="16" max="16" width="21.5703125" style="2" bestFit="1" customWidth="1"/>
    <col min="17" max="17" width="32.140625" style="2" customWidth="1"/>
    <col min="18" max="18" width="32.85546875" style="2" customWidth="1"/>
    <col min="19" max="19" width="28.28515625" style="2" customWidth="1"/>
    <col min="20" max="20" width="11.5703125" style="2" hidden="1" customWidth="1"/>
    <col min="21" max="21" width="40.140625" style="8" customWidth="1"/>
    <col min="22" max="16384" width="9.140625" style="2"/>
  </cols>
  <sheetData>
    <row r="1" spans="1:21" ht="38.25" customHeight="1" x14ac:dyDescent="0.25">
      <c r="B1" s="3" t="s">
        <v>32</v>
      </c>
      <c r="C1" s="4"/>
      <c r="D1" s="4"/>
      <c r="J1" s="7"/>
    </row>
    <row r="2" spans="1:21" ht="43.5" customHeight="1" x14ac:dyDescent="0.25">
      <c r="C2" s="2"/>
      <c r="D2" s="9"/>
      <c r="E2" s="10"/>
      <c r="F2" s="11"/>
      <c r="G2" s="11"/>
      <c r="H2" s="11"/>
      <c r="I2" s="11"/>
      <c r="J2" s="12"/>
      <c r="K2" s="12"/>
      <c r="L2" s="12"/>
      <c r="M2" s="12"/>
      <c r="N2" s="12"/>
      <c r="O2" s="12"/>
      <c r="P2" s="12"/>
      <c r="Q2" s="12"/>
      <c r="R2" s="12"/>
      <c r="S2" s="12"/>
      <c r="T2" s="13"/>
      <c r="U2" s="14"/>
    </row>
    <row r="3" spans="1:21" ht="43.5" customHeight="1" x14ac:dyDescent="0.25">
      <c r="B3" s="15"/>
      <c r="C3" s="16" t="s">
        <v>0</v>
      </c>
      <c r="D3" s="17"/>
      <c r="E3" s="17"/>
      <c r="F3" s="17"/>
      <c r="G3" s="17"/>
      <c r="H3" s="18"/>
      <c r="I3" s="18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21" ht="20.100000000000001" customHeight="1" thickBot="1" x14ac:dyDescent="0.3">
      <c r="B4" s="19"/>
      <c r="C4" s="20" t="s">
        <v>1</v>
      </c>
      <c r="D4" s="17"/>
      <c r="E4" s="17"/>
      <c r="F4" s="17"/>
      <c r="G4" s="17"/>
      <c r="H4" s="11"/>
      <c r="I4" s="21"/>
      <c r="J4" s="21"/>
      <c r="L4" s="21"/>
      <c r="M4" s="21"/>
      <c r="N4" s="21"/>
      <c r="O4" s="21"/>
      <c r="P4" s="21"/>
      <c r="Q4" s="21"/>
      <c r="R4" s="21"/>
      <c r="S4" s="21"/>
    </row>
    <row r="5" spans="1:21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U5" s="27"/>
    </row>
    <row r="6" spans="1:21" ht="69" customHeight="1" thickTop="1" thickBot="1" x14ac:dyDescent="0.3">
      <c r="A6" s="28"/>
      <c r="B6" s="29" t="s">
        <v>3</v>
      </c>
      <c r="C6" s="30" t="s">
        <v>13</v>
      </c>
      <c r="D6" s="30" t="s">
        <v>4</v>
      </c>
      <c r="E6" s="30" t="s">
        <v>14</v>
      </c>
      <c r="F6" s="30" t="s">
        <v>15</v>
      </c>
      <c r="G6" s="31" t="s">
        <v>35</v>
      </c>
      <c r="H6" s="30" t="s">
        <v>16</v>
      </c>
      <c r="I6" s="30" t="s">
        <v>5</v>
      </c>
      <c r="J6" s="32" t="s">
        <v>6</v>
      </c>
      <c r="K6" s="33" t="s">
        <v>7</v>
      </c>
      <c r="L6" s="33" t="s">
        <v>8</v>
      </c>
      <c r="M6" s="30" t="s">
        <v>17</v>
      </c>
      <c r="N6" s="30" t="s">
        <v>18</v>
      </c>
      <c r="O6" s="30" t="s">
        <v>25</v>
      </c>
      <c r="P6" s="30" t="s">
        <v>19</v>
      </c>
      <c r="Q6" s="33" t="s">
        <v>20</v>
      </c>
      <c r="R6" s="30" t="s">
        <v>21</v>
      </c>
      <c r="S6" s="30" t="s">
        <v>22</v>
      </c>
      <c r="T6" s="30" t="s">
        <v>23</v>
      </c>
      <c r="U6" s="30" t="s">
        <v>24</v>
      </c>
    </row>
    <row r="7" spans="1:21" ht="279" customHeight="1" thickTop="1" thickBot="1" x14ac:dyDescent="0.3">
      <c r="A7" s="34"/>
      <c r="B7" s="35">
        <v>1</v>
      </c>
      <c r="C7" s="36" t="s">
        <v>28</v>
      </c>
      <c r="D7" s="37">
        <v>1</v>
      </c>
      <c r="E7" s="38" t="s">
        <v>29</v>
      </c>
      <c r="F7" s="39" t="s">
        <v>34</v>
      </c>
      <c r="G7" s="1"/>
      <c r="H7" s="40">
        <f>D7*I7</f>
        <v>10000</v>
      </c>
      <c r="I7" s="41">
        <v>10000</v>
      </c>
      <c r="J7" s="65"/>
      <c r="K7" s="42">
        <f>D7*J7</f>
        <v>0</v>
      </c>
      <c r="L7" s="43" t="str">
        <f t="shared" ref="L7" si="0">IF(ISNUMBER(J7), IF(J7&gt;I7,"NEVYHOVUJE","VYHOVUJE")," ")</f>
        <v xml:space="preserve"> </v>
      </c>
      <c r="M7" s="44" t="s">
        <v>27</v>
      </c>
      <c r="N7" s="45" t="s">
        <v>33</v>
      </c>
      <c r="O7" s="46"/>
      <c r="P7" s="46"/>
      <c r="Q7" s="47" t="s">
        <v>31</v>
      </c>
      <c r="R7" s="47" t="s">
        <v>30</v>
      </c>
      <c r="S7" s="48">
        <v>21</v>
      </c>
      <c r="T7" s="46"/>
      <c r="U7" s="45" t="s">
        <v>12</v>
      </c>
    </row>
    <row r="8" spans="1:21" ht="16.5" thickTop="1" thickBot="1" x14ac:dyDescent="0.3">
      <c r="C8" s="2"/>
      <c r="D8" s="2"/>
      <c r="E8" s="2"/>
      <c r="F8" s="2"/>
      <c r="G8" s="2"/>
      <c r="H8" s="2"/>
      <c r="K8" s="49"/>
    </row>
    <row r="9" spans="1:21" ht="60.75" customHeight="1" thickTop="1" thickBot="1" x14ac:dyDescent="0.3">
      <c r="B9" s="50" t="s">
        <v>9</v>
      </c>
      <c r="C9" s="50"/>
      <c r="D9" s="50"/>
      <c r="E9" s="50"/>
      <c r="F9" s="50"/>
      <c r="G9" s="17"/>
      <c r="H9" s="51"/>
      <c r="I9" s="52" t="s">
        <v>10</v>
      </c>
      <c r="J9" s="53" t="s">
        <v>11</v>
      </c>
      <c r="K9" s="54"/>
      <c r="L9" s="55"/>
      <c r="T9" s="26"/>
      <c r="U9" s="56"/>
    </row>
    <row r="10" spans="1:21" ht="33" customHeight="1" thickTop="1" thickBot="1" x14ac:dyDescent="0.3">
      <c r="B10" s="57" t="s">
        <v>26</v>
      </c>
      <c r="C10" s="57"/>
      <c r="D10" s="57"/>
      <c r="E10" s="57"/>
      <c r="F10" s="57"/>
      <c r="G10" s="58"/>
      <c r="H10" s="59"/>
      <c r="I10" s="60">
        <f>SUM(H7:H7)</f>
        <v>10000</v>
      </c>
      <c r="J10" s="61">
        <f>SUM(K7:K7)</f>
        <v>0</v>
      </c>
      <c r="K10" s="62"/>
      <c r="L10" s="6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ldezVUgmAWutU0AQit4ws5uICe4SGTNoTYG29k3iPHv63htqABr8pxGN5QbZ/45OtopIBi1yo8tAgcoO+dFQtg==" saltValue="/dfBAsq7ig+K5jOmBNWSrQ==" spinCount="100000" sheet="1" objects="1" scenarios="1"/>
  <mergeCells count="6">
    <mergeCell ref="B10:F10"/>
    <mergeCell ref="J10:L10"/>
    <mergeCell ref="B9:F9"/>
    <mergeCell ref="B1:D1"/>
    <mergeCell ref="J9:L9"/>
    <mergeCell ref="J2:S3"/>
  </mergeCells>
  <conditionalFormatting sqref="B7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">
    <cfRule type="containsBlanks" dxfId="9" priority="26">
      <formula>LEN(TRIM(D7))=0</formula>
    </cfRule>
  </conditionalFormatting>
  <conditionalFormatting sqref="J7">
    <cfRule type="notContainsBlanks" dxfId="8" priority="52">
      <formula>LEN(TRIM(J7))&gt;0</formula>
    </cfRule>
    <cfRule type="notContainsBlanks" dxfId="7" priority="53">
      <formula>LEN(TRIM(J7))&gt;0</formula>
    </cfRule>
    <cfRule type="containsBlanks" dxfId="6" priority="54">
      <formula>LEN(TRIM(J7))=0</formula>
    </cfRule>
  </conditionalFormatting>
  <conditionalFormatting sqref="L7">
    <cfRule type="cellIs" dxfId="5" priority="83" operator="equal">
      <formula>"NEVYHOVUJE"</formula>
    </cfRule>
    <cfRule type="cellIs" dxfId="4" priority="84" operator="equal">
      <formula>"VYHOVUJE"</formula>
    </cfRule>
  </conditionalFormatting>
  <conditionalFormatting sqref="G7">
    <cfRule type="notContainsBlanks" dxfId="3" priority="1">
      <formula>LEN(TRIM(G7))&gt;0</formula>
    </cfRule>
    <cfRule type="notContainsBlanks" dxfId="2" priority="2">
      <formula>LEN(TRIM(G7))&gt;0</formula>
    </cfRule>
    <cfRule type="notContainsBlanks" dxfId="1" priority="3">
      <formula>LEN(TRIM(G7))&gt;0</formula>
    </cfRule>
    <cfRule type="containsBlanks" dxfId="0" priority="4">
      <formula>LEN(TRIM(G7))=0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2024-01-17T12:54:26Z</cp:lastPrinted>
  <dcterms:created xsi:type="dcterms:W3CDTF">2014-03-05T12:43:32Z</dcterms:created>
  <dcterms:modified xsi:type="dcterms:W3CDTF">2024-01-17T13:59:52Z</dcterms:modified>
</cp:coreProperties>
</file>