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<sst xmlns="http://schemas.openxmlformats.org/spreadsheetml/2006/main" count="60" uniqueCount="51">
  <si>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</si>
  <si>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</si>
  <si>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</si>
  <si>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</si>
  <si>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</si>
  <si>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</si>
  <si>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</si>
  <si>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</si>
  <si>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</si>
  <si>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</si>
  <si>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</si>
  <si>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</si>
  <si>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</si>
  <si>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</si>
  <si>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</si>
  <si>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</si>
  <si>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</si>
  <si>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</si>
  <si>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</si>
  <si>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</si>
  <si>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</si>
  <si>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</si>
  <si>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</si>
  <si>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</si>
  <si>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</si>
  <si>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</si>
  <si>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</si>
  <si>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</si>
  <si>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</si>
  <si>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</si>
  <si>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</si>
  <si>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</si>
  <si>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</si>
  <si>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 xml:space="preserve">Příloha č. 2 Kupní smlouvy - technická specifikace
Výpočetní technika (III.) 158 - 2023 </t>
  </si>
  <si>
    <t>CAD myš bezdrátová</t>
  </si>
  <si>
    <t>UTP kabel</t>
  </si>
  <si>
    <t>Konektory RJ45</t>
  </si>
  <si>
    <t>Ing. Roman Polák,
Tel.: 37763 8753</t>
  </si>
  <si>
    <t>Univerzitní 22,
301 00 Plzeň,
Fakulta strojní - Katedra konstruování strojů,
místnost UX 229</t>
  </si>
  <si>
    <t>Záruka na zboží min. 36 měsíců.</t>
  </si>
  <si>
    <t>Bezdrátová myš pro praváky. 
Laserový senzor s min. 4000 DPI (nastavitelné). 
Minimálně 7 tlačítek s možností konfigurace. 
Integrovaná baterie s dobíjením pomocí USB-C. 
Mechanické kolečko se setrvačníkem. 
Připojení přes Bluetooth a USB přijímač. 
Možnost spárování a přepínání kanálů přímo na zařízení. 
Provedení tmavě šedé nebo černé.</t>
  </si>
  <si>
    <t>Síťový nestíněný datový kabel UTP CAT5E typu drát (plný měděný vodič). 
Balení v krabici s délkou minimálně 300 metrů.</t>
  </si>
  <si>
    <r>
      <t>Konektor RJ45 CAT5E (drát) síťový</t>
    </r>
    <r>
      <rPr>
        <b/>
        <sz val="11"/>
        <color theme="1"/>
        <rFont val="Calibri"/>
        <family val="2"/>
        <scheme val="minor"/>
      </rPr>
      <t xml:space="preserve"> kompatibilní s položkou č. 2. </t>
    </r>
  </si>
  <si>
    <t>PC sestava na míru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</si>
  <si>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</si>
  <si>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</si>
  <si>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UKLÁDÁNÍ, PŘENOS A ZPRACOVÁNÍ VELKÝCH VĚDECKO-VÝZKUMNÝCH FINANČNÍCH DAT V PROSTŘEDÍ E-INFRA CZ
Kód projektu: CES 734/2023</t>
  </si>
  <si>
    <t>Mgr. Jakub Pendl,
E-mail: pendl@kma.zcu.cz</t>
  </si>
  <si>
    <t>Technická 8, 
301 00 Plzeň, 
Fakulta aplikovaných věd - NTIS-VP5,
místnost UC 260 
(v době nepřítomnosti UC 226)</t>
  </si>
  <si>
    <t>Včetně montáže a otestování sestavy.
Záruka min.: na CPU/ základní desku/ operační paměti RAM/ grafická karta/ zdroj 36 měsíců, SSD disk 60 měsíců a ostatní 24 měsíců.</t>
  </si>
  <si>
    <r>
      <t xml:space="preserve">Minimální konfigurace, jednotlivé komponenty (níže rozepsané) musí být navzájem kompatibilní. 
Dodaný HW musí být nový - nesmí se jednat o použité či repasované produkty. HW musí být dodán vcelku a smontovaný.
</t>
    </r>
    <r>
      <rPr>
        <u val="single"/>
        <sz val="11"/>
        <color theme="1"/>
        <rFont val="Calibri"/>
        <family val="2"/>
        <scheme val="minor"/>
      </rPr>
      <t>Základní deska:</t>
    </r>
    <r>
      <rPr>
        <sz val="11"/>
        <color theme="1"/>
        <rFont val="Calibri"/>
        <family val="2"/>
        <scheme val="minor"/>
      </rPr>
      <t xml:space="preserve"> Formát eATX, min. 8 slotů pro paměti typu DDR4, podpora až 2048 GB, min. 5x PCI-E 4.0 x16 slot, min. konektory: 8x SATA 6Gb/s, 2x M.2, 2x U.2, 4x USB 2.0, 2x USB 3.2 Gen1, 8x USB 3.2 Gen2, 1x USB 3.2 Gen2x2, 2x 10G LAN, 1x optický S/PDIF out a 5x 3,5mm audio jack. 2x2 Wi-Fi 6E, Bluetooth 5.3. Podpora NVIDIA SLI.
</t>
    </r>
    <r>
      <rPr>
        <u val="single"/>
        <sz val="11"/>
        <color theme="1"/>
        <rFont val="Calibri"/>
        <family val="2"/>
        <scheme val="minor"/>
      </rPr>
      <t>Procesor</t>
    </r>
    <r>
      <rPr>
        <sz val="11"/>
        <color theme="1"/>
        <rFont val="Calibri"/>
        <family val="2"/>
        <scheme val="minor"/>
      </rPr>
      <t xml:space="preserve">: Procesor architektury x86-64, výrobní proces max. 7 nm, výkon procesoru v Passmark CPU více než 50 000 bodů a single thread min. 3 300 (platné k datu 5.12.2023), min. 16 jáder / 32 vláken, vyrovnávací paměť o velikosti min. 64 MB (L3) a min. 8 paměťových kanálů + výkonný tichý chladič CPU.
</t>
    </r>
    <r>
      <rPr>
        <u val="single"/>
        <sz val="11"/>
        <color theme="1"/>
        <rFont val="Calibri"/>
        <family val="2"/>
        <scheme val="minor"/>
      </rPr>
      <t>Operační paměť RAM</t>
    </r>
    <r>
      <rPr>
        <sz val="11"/>
        <color theme="1"/>
        <rFont val="Calibri"/>
        <family val="2"/>
        <scheme val="minor"/>
      </rPr>
      <t xml:space="preserve">: Operační paměť typu DDR4 s podporou ECC, osazeno min. 4x 64 GB (min. 3200MHz) + min. 4 volné sloty, rozšiřitelná min. na 512 GB.
</t>
    </r>
    <r>
      <rPr>
        <u val="single"/>
        <sz val="11"/>
        <color theme="1"/>
        <rFont val="Calibri"/>
        <family val="2"/>
        <scheme val="minor"/>
      </rPr>
      <t>SSD</t>
    </r>
    <r>
      <rPr>
        <sz val="11"/>
        <color theme="1"/>
        <rFont val="Calibri"/>
        <family val="2"/>
        <scheme val="minor"/>
      </rPr>
      <t xml:space="preserve">: SSD disk M.2 (PCIe 4.0 4x NVMe) o kapacitě min. 2TB s integrovaným chladičem, TLC, rychlost čtení min. 7 400 MB/s, rychlost zápisu min. 6 900 MB/s, životnost min. 1 200 TBW.
</t>
    </r>
    <r>
      <rPr>
        <u val="single"/>
        <sz val="11"/>
        <color theme="1"/>
        <rFont val="Calibri"/>
        <family val="2"/>
        <scheme val="minor"/>
      </rPr>
      <t>Grafická karta</t>
    </r>
    <r>
      <rPr>
        <sz val="11"/>
        <color theme="1"/>
        <rFont val="Calibri"/>
        <family val="2"/>
        <scheme val="minor"/>
      </rPr>
      <t xml:space="preserve">: Dedikovaná grafická karta podporující technologii Nvidia CUDA, min. 16 GB GDDR6X, min. </t>
    </r>
    <r>
      <rPr>
        <sz val="11"/>
        <color rgb="FFFF0000"/>
        <rFont val="Calibri"/>
        <family val="2"/>
        <scheme val="minor"/>
      </rPr>
      <t>3x</t>
    </r>
    <r>
      <rPr>
        <sz val="11"/>
        <color theme="1"/>
        <rFont val="Calibri"/>
        <family val="2"/>
        <scheme val="minor"/>
      </rPr>
      <t xml:space="preserve"> DisplayPort (1.4a) a</t>
    </r>
    <r>
      <rPr>
        <sz val="11"/>
        <color rgb="FFFF0000"/>
        <rFont val="Calibri"/>
        <family val="2"/>
        <scheme val="minor"/>
      </rPr>
      <t xml:space="preserve"> min. 1x</t>
    </r>
    <r>
      <rPr>
        <sz val="11"/>
        <color theme="1"/>
        <rFont val="Calibri"/>
        <family val="2"/>
        <scheme val="minor"/>
      </rPr>
      <t xml:space="preserve"> HDMI (2.1a, podpora až 8K@60Hz HDR), rozhraní PCIe 4.0 x16, výkon min. 34 000 bodů dle testu na stránce www.videocardbenchmark.net platné k datu 5.10.2023.
</t>
    </r>
    <r>
      <rPr>
        <u val="single"/>
        <sz val="11"/>
        <color theme="1"/>
        <rFont val="Calibri"/>
        <family val="2"/>
        <scheme val="minor"/>
      </rPr>
      <t>PC skříň</t>
    </r>
    <r>
      <rPr>
        <sz val="11"/>
        <color theme="1"/>
        <rFont val="Calibri"/>
        <family val="2"/>
        <scheme val="minor"/>
      </rPr>
      <t xml:space="preserve">: Formát miditower, odhlučněný case (zvuková izolace) - bude se u toho pracovat, bez skleněné bočnice (bočnice ocelová), protiprachové filtry. Osazená min. dvěma ventilátory s automatickou regulací otáček. Podpora eATX (Extended ATX). Preferujeme černou barvu a skříň nesmí být plombovaná.
</t>
    </r>
    <r>
      <rPr>
        <u val="single"/>
        <sz val="11"/>
        <color theme="1"/>
        <rFont val="Calibri"/>
        <family val="2"/>
        <scheme val="minor"/>
      </rPr>
      <t>Zdroj</t>
    </r>
    <r>
      <rPr>
        <sz val="11"/>
        <color theme="1"/>
        <rFont val="Calibri"/>
        <family val="2"/>
        <scheme val="minor"/>
      </rPr>
      <t xml:space="preserve">: Napájecí zdroj pro stolní PC, min. až 1 000 W, účinnost min. 80 Plus Gold.
Bez operačního systému.
Existence ovladačů použitého HW v jádře Linuxu + ve Windows 10 a vyšší verze Windows.
Včetně montáže a otestování sestavy.
</t>
    </r>
    <r>
      <rPr>
        <u val="single"/>
        <sz val="11"/>
        <color theme="1"/>
        <rFont val="Calibri"/>
        <family val="2"/>
        <scheme val="minor"/>
      </rPr>
      <t>Záruka min.</t>
    </r>
    <r>
      <rPr>
        <sz val="11"/>
        <color theme="1"/>
        <rFont val="Calibri"/>
        <family val="2"/>
        <scheme val="minor"/>
      </rPr>
      <t>: na CPU/ základní desku/ operační paměti RAM/ grafická karta/ zdroj 36 měsíců, SSD disk 60 měsíců a ostatní 24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</si>
</sst>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ck"/>
    </border>
    <border>
      <left style="thick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68" zoomScaleNormal="68" workbookViewId="0" topLeftCell="D2">
      <selection activeCell="G7" sqref="G7:G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7109375" style="1" customWidth="1"/>
    <col min="4" max="4" width="12.28125" style="2" customWidth="1"/>
    <col min="5" max="5" width="10.57421875" style="3" customWidth="1"/>
    <col min="6" max="6" width="135.14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42.140625" style="0" customWidth="1"/>
    <col min="12" max="12" width="41.00390625" style="0" customWidth="1"/>
    <col min="13" max="13" width="23.57421875" style="0" customWidth="1"/>
    <col min="14" max="14" width="39.42187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5.140625" style="0" hidden="1" customWidth="1"/>
    <col min="22" max="22" width="31.421875" style="5" customWidth="1"/>
  </cols>
  <sheetData>
    <row r="1" spans="2:22" ht="40.9" customHeight="1">
      <c r="B1" s="104" t="s">
        <v>33</v>
      </c>
      <c r="C1" s="105"/>
      <c r="D1" s="105"/>
      <c r="E1"/>
      <c r="G1" s="41"/>
      <c r="V1"/>
    </row>
    <row r="2" spans="3:22" ht="18.75" customHeight="1">
      <c r="C2"/>
      <c r="D2" s="9"/>
      <c r="E2" s="10"/>
      <c r="G2" s="108"/>
      <c r="H2" s="109"/>
      <c r="I2" s="109"/>
      <c r="J2" s="109"/>
      <c r="K2" s="109"/>
      <c r="L2" s="109"/>
      <c r="M2" s="109"/>
      <c r="N2" s="10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92"/>
      <c r="E3" s="92"/>
      <c r="F3" s="92"/>
      <c r="G3" s="109"/>
      <c r="H3" s="109"/>
      <c r="I3" s="109"/>
      <c r="J3" s="109"/>
      <c r="K3" s="109"/>
      <c r="L3" s="109"/>
      <c r="M3" s="109"/>
      <c r="N3" s="10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92"/>
      <c r="E4" s="92"/>
      <c r="F4" s="92"/>
      <c r="G4" s="92"/>
      <c r="H4" s="9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6" t="s">
        <v>2</v>
      </c>
      <c r="H5" s="10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45</v>
      </c>
      <c r="L6" s="34" t="s">
        <v>19</v>
      </c>
      <c r="M6" s="35" t="s">
        <v>20</v>
      </c>
      <c r="N6" s="34" t="s">
        <v>21</v>
      </c>
      <c r="O6" s="32" t="s">
        <v>29</v>
      </c>
      <c r="P6" s="34" t="s">
        <v>22</v>
      </c>
      <c r="Q6" s="32" t="s">
        <v>5</v>
      </c>
      <c r="R6" s="36" t="s">
        <v>6</v>
      </c>
      <c r="S6" s="91" t="s">
        <v>7</v>
      </c>
      <c r="T6" s="91" t="s">
        <v>8</v>
      </c>
      <c r="U6" s="34" t="s">
        <v>23</v>
      </c>
      <c r="V6" s="34" t="s">
        <v>24</v>
      </c>
    </row>
    <row r="7" spans="1:22" ht="147" customHeight="1" thickTop="1">
      <c r="A7" s="20"/>
      <c r="B7" s="51">
        <v>1</v>
      </c>
      <c r="C7" s="52" t="s">
        <v>34</v>
      </c>
      <c r="D7" s="53">
        <v>5</v>
      </c>
      <c r="E7" s="54" t="s">
        <v>30</v>
      </c>
      <c r="F7" s="84" t="s">
        <v>40</v>
      </c>
      <c r="G7" s="133"/>
      <c r="H7" s="55" t="s">
        <v>31</v>
      </c>
      <c r="I7" s="110" t="s">
        <v>32</v>
      </c>
      <c r="J7" s="113" t="s">
        <v>31</v>
      </c>
      <c r="K7" s="119"/>
      <c r="L7" s="116" t="s">
        <v>39</v>
      </c>
      <c r="M7" s="128" t="s">
        <v>37</v>
      </c>
      <c r="N7" s="128" t="s">
        <v>38</v>
      </c>
      <c r="O7" s="125">
        <v>14</v>
      </c>
      <c r="P7" s="56">
        <f>D7*Q7</f>
        <v>10000</v>
      </c>
      <c r="Q7" s="57">
        <v>2000</v>
      </c>
      <c r="R7" s="137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122"/>
      <c r="V7" s="60" t="s">
        <v>13</v>
      </c>
    </row>
    <row r="8" spans="1:22" ht="43.5" customHeight="1">
      <c r="A8" s="20"/>
      <c r="B8" s="42">
        <v>2</v>
      </c>
      <c r="C8" s="43" t="s">
        <v>35</v>
      </c>
      <c r="D8" s="44">
        <v>1</v>
      </c>
      <c r="E8" s="45" t="s">
        <v>30</v>
      </c>
      <c r="F8" s="85" t="s">
        <v>41</v>
      </c>
      <c r="G8" s="134"/>
      <c r="H8" s="46" t="s">
        <v>31</v>
      </c>
      <c r="I8" s="111"/>
      <c r="J8" s="114"/>
      <c r="K8" s="120"/>
      <c r="L8" s="117"/>
      <c r="M8" s="129"/>
      <c r="N8" s="131"/>
      <c r="O8" s="126"/>
      <c r="P8" s="47">
        <f>D8*Q8</f>
        <v>2500</v>
      </c>
      <c r="Q8" s="48">
        <v>2500</v>
      </c>
      <c r="R8" s="138"/>
      <c r="S8" s="49">
        <f>D8*R8</f>
        <v>0</v>
      </c>
      <c r="T8" s="50" t="str">
        <f aca="true" t="shared" si="1" ref="T8:T10">IF(ISNUMBER(R8),IF(R8&gt;Q8,"NEVYHOVUJE","VYHOVUJE")," ")</f>
        <v xml:space="preserve"> </v>
      </c>
      <c r="U8" s="123"/>
      <c r="V8" s="102" t="s">
        <v>12</v>
      </c>
    </row>
    <row r="9" spans="1:22" ht="28.5" customHeight="1" thickBot="1">
      <c r="A9" s="20"/>
      <c r="B9" s="61">
        <v>3</v>
      </c>
      <c r="C9" s="62" t="s">
        <v>36</v>
      </c>
      <c r="D9" s="63">
        <v>100</v>
      </c>
      <c r="E9" s="64" t="s">
        <v>30</v>
      </c>
      <c r="F9" s="86" t="s">
        <v>42</v>
      </c>
      <c r="G9" s="135"/>
      <c r="H9" s="65" t="s">
        <v>31</v>
      </c>
      <c r="I9" s="112"/>
      <c r="J9" s="115"/>
      <c r="K9" s="121"/>
      <c r="L9" s="118"/>
      <c r="M9" s="130"/>
      <c r="N9" s="132"/>
      <c r="O9" s="127"/>
      <c r="P9" s="66">
        <f>D9*Q9</f>
        <v>300</v>
      </c>
      <c r="Q9" s="67">
        <v>3</v>
      </c>
      <c r="R9" s="139"/>
      <c r="S9" s="68">
        <f>D9*R9</f>
        <v>0</v>
      </c>
      <c r="T9" s="69" t="str">
        <f t="shared" si="1"/>
        <v xml:space="preserve"> </v>
      </c>
      <c r="U9" s="124"/>
      <c r="V9" s="103"/>
    </row>
    <row r="10" spans="1:22" ht="390" customHeight="1" thickBot="1">
      <c r="A10" s="20"/>
      <c r="B10" s="75">
        <v>4</v>
      </c>
      <c r="C10" s="76" t="s">
        <v>43</v>
      </c>
      <c r="D10" s="77">
        <v>1</v>
      </c>
      <c r="E10" s="78" t="s">
        <v>30</v>
      </c>
      <c r="F10" s="90" t="s">
        <v>50</v>
      </c>
      <c r="G10" s="136"/>
      <c r="H10" s="79" t="s">
        <v>31</v>
      </c>
      <c r="I10" s="87" t="s">
        <v>32</v>
      </c>
      <c r="J10" s="72" t="s">
        <v>44</v>
      </c>
      <c r="K10" s="89" t="s">
        <v>46</v>
      </c>
      <c r="L10" s="74" t="s">
        <v>49</v>
      </c>
      <c r="M10" s="88" t="s">
        <v>47</v>
      </c>
      <c r="N10" s="88" t="s">
        <v>48</v>
      </c>
      <c r="O10" s="71">
        <v>40</v>
      </c>
      <c r="P10" s="80">
        <f>D10*Q10</f>
        <v>100000</v>
      </c>
      <c r="Q10" s="81">
        <v>100000</v>
      </c>
      <c r="R10" s="140"/>
      <c r="S10" s="82">
        <f>D10*R10</f>
        <v>0</v>
      </c>
      <c r="T10" s="83" t="str">
        <f t="shared" si="1"/>
        <v xml:space="preserve"> </v>
      </c>
      <c r="U10" s="73"/>
      <c r="V10" s="70" t="s">
        <v>11</v>
      </c>
    </row>
    <row r="11" spans="3:16" ht="17.45" customHeight="1" thickBot="1" thickTop="1">
      <c r="C11"/>
      <c r="D11"/>
      <c r="E11"/>
      <c r="F11"/>
      <c r="G11"/>
      <c r="H11"/>
      <c r="I11"/>
      <c r="J11"/>
      <c r="N11"/>
      <c r="O11"/>
      <c r="P11"/>
    </row>
    <row r="12" spans="2:22" ht="51.75" customHeight="1" thickBot="1" thickTop="1">
      <c r="B12" s="100" t="s">
        <v>28</v>
      </c>
      <c r="C12" s="100"/>
      <c r="D12" s="100"/>
      <c r="E12" s="100"/>
      <c r="F12" s="100"/>
      <c r="G12" s="100"/>
      <c r="H12" s="40"/>
      <c r="I12" s="40"/>
      <c r="J12" s="21"/>
      <c r="K12" s="21"/>
      <c r="L12" s="6"/>
      <c r="M12" s="6"/>
      <c r="N12" s="6"/>
      <c r="O12" s="22"/>
      <c r="P12" s="22"/>
      <c r="Q12" s="23" t="s">
        <v>9</v>
      </c>
      <c r="R12" s="97" t="s">
        <v>10</v>
      </c>
      <c r="S12" s="98"/>
      <c r="T12" s="99"/>
      <c r="U12" s="24"/>
      <c r="V12" s="25"/>
    </row>
    <row r="13" spans="2:20" ht="50.45" customHeight="1" thickBot="1" thickTop="1">
      <c r="B13" s="101"/>
      <c r="C13" s="101"/>
      <c r="D13" s="101"/>
      <c r="E13" s="101"/>
      <c r="F13" s="101"/>
      <c r="G13" s="101"/>
      <c r="H13" s="101"/>
      <c r="I13" s="26"/>
      <c r="L13" s="9"/>
      <c r="M13" s="9"/>
      <c r="N13" s="9"/>
      <c r="O13" s="27"/>
      <c r="P13" s="27"/>
      <c r="Q13" s="28">
        <f>SUM(P7:P10)</f>
        <v>112800</v>
      </c>
      <c r="R13" s="94">
        <f>SUM(S7:S10)</f>
        <v>0</v>
      </c>
      <c r="S13" s="95"/>
      <c r="T13" s="96"/>
    </row>
    <row r="14" spans="2:19" ht="15.75" thickTop="1">
      <c r="B14" s="93" t="s">
        <v>27</v>
      </c>
      <c r="C14" s="93"/>
      <c r="D14" s="93"/>
      <c r="E14" s="93"/>
      <c r="F14" s="93"/>
      <c r="G14" s="93"/>
      <c r="H14" s="92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92"/>
      <c r="H15" s="92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92"/>
      <c r="H16" s="92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92"/>
      <c r="H17" s="92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92"/>
      <c r="H18" s="92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8:19" ht="19.9" customHeight="1">
      <c r="H19" s="3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92"/>
      <c r="H20" s="92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92"/>
      <c r="H21" s="92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92"/>
      <c r="H22" s="92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92"/>
      <c r="H23" s="92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92"/>
      <c r="H24" s="92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92"/>
      <c r="H25" s="92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92"/>
      <c r="H26" s="92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92"/>
      <c r="H27" s="92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92"/>
      <c r="H28" s="92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92"/>
      <c r="H29" s="92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92"/>
      <c r="H30" s="92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92"/>
      <c r="H31" s="92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92"/>
      <c r="H32" s="92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92"/>
      <c r="H33" s="92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92"/>
      <c r="H34" s="92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92"/>
      <c r="H35" s="92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92"/>
      <c r="H36" s="92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92"/>
      <c r="H37" s="92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92"/>
      <c r="H38" s="92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92"/>
      <c r="H39" s="92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92"/>
      <c r="H40" s="92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92"/>
      <c r="H41" s="92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92"/>
      <c r="H42" s="92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92"/>
      <c r="H43" s="92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92"/>
      <c r="H44" s="92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92"/>
      <c r="H45" s="92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92"/>
      <c r="H46" s="92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92"/>
      <c r="H47" s="92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92"/>
      <c r="H48" s="92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92"/>
      <c r="H49" s="92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92"/>
      <c r="H50" s="92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92"/>
      <c r="H51" s="92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92"/>
      <c r="H52" s="92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92"/>
      <c r="H53" s="92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92"/>
      <c r="H54" s="92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92"/>
      <c r="H55" s="92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92"/>
      <c r="H56" s="92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92"/>
      <c r="H57" s="92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92"/>
      <c r="H58" s="92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92"/>
      <c r="H59" s="92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92"/>
      <c r="H60" s="92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92"/>
      <c r="H61" s="92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92"/>
      <c r="H62" s="92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92"/>
      <c r="H63" s="92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92"/>
      <c r="H64" s="92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92"/>
      <c r="H65" s="92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92"/>
      <c r="H66" s="92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92"/>
      <c r="H67" s="92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92"/>
      <c r="H68" s="92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92"/>
      <c r="H69" s="92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92"/>
      <c r="H70" s="92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92"/>
      <c r="H71" s="92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92"/>
      <c r="H72" s="92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92"/>
      <c r="H73" s="92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92"/>
      <c r="H74" s="92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92"/>
      <c r="H75" s="92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92"/>
      <c r="H76" s="92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92"/>
      <c r="H77" s="92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92"/>
      <c r="H78" s="92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92"/>
      <c r="H79" s="92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92"/>
      <c r="H80" s="92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92"/>
      <c r="H81" s="92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92"/>
      <c r="H82" s="92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92"/>
      <c r="H83" s="92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92"/>
      <c r="H84" s="92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92"/>
      <c r="H85" s="92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92"/>
      <c r="H86" s="92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92"/>
      <c r="H87" s="92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92"/>
      <c r="H88" s="92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92"/>
      <c r="H89" s="92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92"/>
      <c r="H90" s="92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92"/>
      <c r="H91" s="92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92"/>
      <c r="H92" s="92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92"/>
      <c r="H93" s="92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92"/>
      <c r="H94" s="92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92"/>
      <c r="H95" s="92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92"/>
      <c r="H96" s="92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92"/>
      <c r="H97" s="92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92"/>
      <c r="H98" s="92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6" ht="19.9" customHeight="1">
      <c r="C99" s="21"/>
      <c r="D99" s="29"/>
      <c r="E99" s="21"/>
      <c r="F99" s="21"/>
      <c r="G99" s="92"/>
      <c r="H99" s="92"/>
      <c r="I99" s="11"/>
      <c r="J99" s="11"/>
      <c r="K99" s="11"/>
      <c r="L99" s="11"/>
      <c r="M99" s="11"/>
      <c r="N99" s="5"/>
      <c r="O99" s="5"/>
      <c r="P99" s="5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</sheetData>
  <sheetProtection algorithmName="SHA-512" hashValue="cl1B0ynq1BIFprXcoGt+wm12nOb2roGeylS2cqcVTCrgGzit/6GQ7wZ6G+0o+sh4ks5wei9pc/3GUvGft/kCAA==" saltValue="hSn/f1Sc0Q0NFh31A5wz1A==" spinCount="100000" sheet="1" objects="1" scenarios="1"/>
  <mergeCells count="17">
    <mergeCell ref="V8:V9"/>
    <mergeCell ref="B1:D1"/>
    <mergeCell ref="G5:H5"/>
    <mergeCell ref="G2:N3"/>
    <mergeCell ref="I7:I9"/>
    <mergeCell ref="J7:J9"/>
    <mergeCell ref="L7:L9"/>
    <mergeCell ref="K7:K9"/>
    <mergeCell ref="U7:U9"/>
    <mergeCell ref="O7:O9"/>
    <mergeCell ref="M7:M9"/>
    <mergeCell ref="N7:N9"/>
    <mergeCell ref="B14:G14"/>
    <mergeCell ref="R13:T13"/>
    <mergeCell ref="R12:T12"/>
    <mergeCell ref="B12:G12"/>
    <mergeCell ref="B13:H13"/>
  </mergeCells>
  <conditionalFormatting sqref="B7:B10 D7:D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G7:H10 R7:R1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0">
    <cfRule type="notContainsBlanks" priority="69" dxfId="2">
      <formula>LEN(TRIM(G7))&gt;0</formula>
    </cfRule>
  </conditionalFormatting>
  <conditionalFormatting sqref="T7:T1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10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2023-12-07T09:37:40Z</cp:lastPrinted>
  <dcterms:created xsi:type="dcterms:W3CDTF">2014-03-05T12:43:32Z</dcterms:created>
  <dcterms:modified xsi:type="dcterms:W3CDTF">2023-12-18T13:36:16Z</dcterms:modified>
  <cp:category/>
  <cp:version/>
  <cp:contentType/>
  <cp:contentStatus/>
  <cp:revision>3</cp:revision>
</cp:coreProperties>
</file>