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<sst xmlns="http://schemas.openxmlformats.org/spreadsheetml/2006/main" count="51" uniqueCount="48">
  <si>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</si>
  <si>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</si>
  <si>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</si>
  <si>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</si>
  <si>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</si>
  <si>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</si>
  <si>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</si>
  <si>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</si>
  <si>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</si>
  <si>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</si>
  <si>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</si>
  <si>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</si>
  <si>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</si>
  <si>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>31154000-0 - Nepřerušitelné zdroje energie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</si>
  <si>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</si>
  <si>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</si>
  <si>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</si>
  <si>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</si>
  <si>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</si>
  <si>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</si>
  <si>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</si>
  <si>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</si>
  <si>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</si>
  <si>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</si>
  <si>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</si>
  <si>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</si>
  <si>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</si>
  <si>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</si>
  <si>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</si>
  <si>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</si>
  <si>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</si>
  <si>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</si>
  <si>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</si>
  <si>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</si>
  <si>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</si>
  <si>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159 - 2023 </t>
  </si>
  <si>
    <t>UPS pro servery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</si>
  <si>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</si>
  <si>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Společná faktrua</t>
  </si>
  <si>
    <t>Mgr. Jan Král,
Tel.: 37763 6123</t>
  </si>
  <si>
    <t>Klatovská 51, 
301 00 Plzeň, 
Fakulta pedagogická - Děkanát,
Středisko správy počítačové sítě
místnost KL 221</t>
  </si>
  <si>
    <t>Konvertibilní (překlopitelný) notebook.
Min. 8 jádrový procesor, nízké průměrné TDP cca 15W, výkon min. 18 000 bodů v www.cpubenchmark.net (k 7.11.2023).
Displej 14", dotykový, IPS; min. FullHD (1920 x 1200), 16:10, jas min. 300 cd/m2, NTSC 45%.
Integrovaná grafická karta.
SSD min. 1TB, M.2 PCIe/NVMe.
RAM min. 16 GB.
Podsvícená klávesnice s českou lokalizací.
Webkamera 1080p.
Čtečka paměťových karet, čtečka otisků prstů.
Wi-Fi 6 ax, Bluetooth mn. v5.1.
Min.: USB (2x 3.2 Gen 1, 1x Type-C 3.2 Gen 2), HDMI.
Baterie min. 50 Wh, udávaná maximální výdrž baterie: min. 10 h.
Originální operační systém W11 - OS Windows požadujeme z důvodu kompatibility s interními aplikacemi ZČU (Stag, Magion,...).
Dotykové pero je součástí balení.
Prodloužená záruka na min. 3 roky.</t>
  </si>
  <si>
    <t>Notebook 14" dotykový, překlopitelný včetně pera</t>
  </si>
  <si>
    <t>Prodloužená záruka na min. 3 roky.</t>
  </si>
  <si>
    <t>Záruka min. 5 let na místě instalace následující pracovní den po nahlášení závady.</t>
  </si>
  <si>
    <t>PC stolní včetně klávesnice a myši, monitoru a držáku</t>
  </si>
  <si>
    <t>Záložní zdroj, kapacita min. 10 000 VA / 10 000 W, typ On-line, dvojitá konverze, čistá sinusová křivka, LCD panel, EPO, alarm.
Včetně bateriové skříně a baterií.
Kvalitní baterie s udávanou životností alespoň 5 let.
Doba zálohování - 50% zátěž: 5 min.
Rozhraní: výstup Terminal block; správa RS232 / USB / Intelligent Port.</t>
  </si>
  <si>
    <r>
      <t>Mini PC.
Min. 12 jádrový procesor, výkon min. 21 500 bodů v www.cpubenchmark.net/ (k 20.7.2023).
Min. 1 TB SSD, M.2, PCIe NVMe.
RAM min. 16 GB, DDR4, 1 volný slot pro rozšíření.
Integrovaná grafická karta, volný slot pro 2,5" disk.
Wi-Fi (standard: ac/ax) a Bluetooth min. v5.2.
Konektivita: min. 1x DisplayPort, min. 1x HDMI, RJ45, min. 6x USB z toho: 3x 3.2 G</t>
    </r>
    <r>
      <rPr>
        <sz val="11"/>
        <rFont val="Calibri"/>
        <family val="2"/>
        <scheme val="minor"/>
      </rPr>
      <t>en 2, 1 x Type-C</t>
    </r>
    <r>
      <rPr>
        <sz val="11"/>
        <color theme="1"/>
        <rFont val="Calibri"/>
        <family val="2"/>
        <scheme val="minor"/>
      </rPr>
      <t xml:space="preserve">, vepředu PC alespoň 2 USB.
Napájení: 90 Watt A/C Adapter.
Klávesnice; myš.
Originální OS Windows 11 Pro, kompatibilita sW10 - OS Windows požadujeme z důvodu kompatibility s interními aplikacemi ZČU (Stag, Magion,...).
</t>
    </r>
    <r>
      <rPr>
        <b/>
        <sz val="11"/>
        <color theme="1"/>
        <rFont val="Calibri"/>
        <family val="2"/>
        <scheme val="minor"/>
      </rPr>
      <t>Záruka min. 5 let</t>
    </r>
    <r>
      <rPr>
        <sz val="11"/>
        <color theme="1"/>
        <rFont val="Calibri"/>
        <family val="2"/>
        <scheme val="minor"/>
      </rPr>
      <t xml:space="preserve"> na místě instalace následující pracovní den po nahlášení závady.
</t>
    </r>
    <r>
      <rPr>
        <b/>
        <sz val="11"/>
        <color theme="1"/>
        <rFont val="Calibri"/>
        <family val="2"/>
        <scheme val="minor"/>
      </rPr>
      <t>Montážní držák</t>
    </r>
    <r>
      <rPr>
        <sz val="11"/>
        <color theme="1"/>
        <rFont val="Calibri"/>
        <family val="2"/>
        <scheme val="minor"/>
      </rPr>
      <t xml:space="preserve"> pro připevnění PC na monitor (kompatibilní s PC i monitorem)
</t>
    </r>
    <r>
      <rPr>
        <b/>
        <sz val="11"/>
        <color theme="1"/>
        <rFont val="Calibri"/>
        <family val="2"/>
        <scheme val="minor"/>
      </rPr>
      <t>Monitor</t>
    </r>
    <r>
      <rPr>
        <sz val="11"/>
        <color theme="1"/>
        <rFont val="Calibri"/>
        <family val="2"/>
        <scheme val="minor"/>
      </rPr>
      <t xml:space="preserve"> s úhlopříčkou 23,8"; IPS, WUXGA rozlišením min. 1920 x 1200 px; pozorovací úhly 178° horizontálně i vertikálně; poměr stran 16:10; jas min. 250 cd/m2; doba odezvy max. 5 ms; kontrast 1000:1; Rozteč bodů 0,275 mm; barevná škála NTSC (72%); konektory min.: VGA, USB-B, HDMI 1.4, DisplayPort 1.2, USB-A 3.2, USH hub na 4 USB; antireflexní filtr; Blue light reduction, flicker reduction; tenký rámeček; výškově nastavitelný; pivot; možnost montáže na zeď;  hmotnost max. 6,1 kg.
</t>
    </r>
    <r>
      <rPr>
        <b/>
        <sz val="11"/>
        <color theme="1"/>
        <rFont val="Calibri"/>
        <family val="2"/>
        <scheme val="minor"/>
      </rPr>
      <t>Kabely na propojení:</t>
    </r>
    <r>
      <rPr>
        <sz val="11"/>
        <color theme="1"/>
        <rFont val="Calibri"/>
        <family val="2"/>
        <scheme val="minor"/>
      </rPr>
      <t xml:space="preserve"> HDMI nebo DisplayPort, cca 30 cm; USB A to USB B na propojení PC a monitor, cca 30 cm; USB 3.0 prodlužka, Male to Female, cca 50 cm.
</t>
    </r>
    <r>
      <rPr>
        <b/>
        <sz val="11"/>
        <color theme="1"/>
        <rFont val="Calibri"/>
        <family val="2"/>
        <scheme val="minor"/>
      </rPr>
      <t xml:space="preserve">USB hub: </t>
    </r>
    <r>
      <rPr>
        <sz val="11"/>
        <color theme="1"/>
        <rFont val="Calibri"/>
        <family val="2"/>
        <scheme val="minor"/>
      </rPr>
      <t>kovové odolné provedení; min. 1x vstupní USB 3.2 Gen 1; min. 4x výstupní USB port. Kabel o délce cca 20 cm; možnost připojení zařízení za chodu díky podpoře Hot Plug; stíněný kabel; LED indikace připojení k počítači; napájení po USB sběrnici; podpora přenosových rychlostí až 5Gbit/s; nabíjení mobilních zařízení (včetně iPad) proudem až 1.5A v každém z portů hubu; ovladače jsou součástí podporovaných operačních systémů a nainstalují se zcela automaticky; podpora W10 a W11.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</si>
</sst>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9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33" zoomScaleNormal="33" workbookViewId="0" topLeftCell="A1">
      <selection activeCell="AO7" sqref="AO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23.421875" style="1" customWidth="1"/>
    <col min="7" max="7" width="31.140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55.28125" style="0" customWidth="1"/>
    <col min="12" max="12" width="33.421875" style="0" customWidth="1"/>
    <col min="13" max="13" width="21.57421875" style="0" customWidth="1"/>
    <col min="14" max="14" width="39.421875" style="4" customWidth="1"/>
    <col min="15" max="15" width="28.421875" style="4" customWidth="1"/>
    <col min="16" max="16" width="21.4218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87" t="s">
        <v>35</v>
      </c>
      <c r="C1" s="88"/>
      <c r="D1" s="88"/>
      <c r="E1"/>
      <c r="G1" s="41"/>
      <c r="V1"/>
    </row>
    <row r="2" spans="3:22" ht="20.25" customHeight="1">
      <c r="C2"/>
      <c r="D2" s="9"/>
      <c r="E2" s="10"/>
      <c r="G2" s="91"/>
      <c r="H2" s="92"/>
      <c r="I2" s="92"/>
      <c r="J2" s="92"/>
      <c r="K2" s="92"/>
      <c r="L2" s="92"/>
      <c r="M2" s="92"/>
      <c r="N2" s="92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6"/>
      <c r="E3" s="76"/>
      <c r="F3" s="76"/>
      <c r="G3" s="92"/>
      <c r="H3" s="92"/>
      <c r="I3" s="92"/>
      <c r="J3" s="92"/>
      <c r="K3" s="92"/>
      <c r="L3" s="92"/>
      <c r="M3" s="92"/>
      <c r="N3" s="92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6"/>
      <c r="E4" s="76"/>
      <c r="F4" s="76"/>
      <c r="G4" s="76"/>
      <c r="H4" s="7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9" t="s">
        <v>2</v>
      </c>
      <c r="H5" s="90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34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5" t="s">
        <v>7</v>
      </c>
      <c r="T6" s="75" t="s">
        <v>8</v>
      </c>
      <c r="U6" s="34" t="s">
        <v>23</v>
      </c>
      <c r="V6" s="34" t="s">
        <v>24</v>
      </c>
    </row>
    <row r="7" spans="1:22" ht="261" customHeight="1" thickBot="1" thickTop="1">
      <c r="A7" s="20"/>
      <c r="B7" s="59">
        <v>1</v>
      </c>
      <c r="C7" s="60" t="s">
        <v>42</v>
      </c>
      <c r="D7" s="61">
        <v>10</v>
      </c>
      <c r="E7" s="62" t="s">
        <v>31</v>
      </c>
      <c r="F7" s="73" t="s">
        <v>41</v>
      </c>
      <c r="G7" s="111"/>
      <c r="H7" s="111"/>
      <c r="I7" s="93" t="s">
        <v>38</v>
      </c>
      <c r="J7" s="96" t="s">
        <v>33</v>
      </c>
      <c r="K7" s="99" t="s">
        <v>37</v>
      </c>
      <c r="L7" s="68" t="s">
        <v>43</v>
      </c>
      <c r="M7" s="78" t="s">
        <v>39</v>
      </c>
      <c r="N7" s="78" t="s">
        <v>40</v>
      </c>
      <c r="O7" s="81">
        <v>21</v>
      </c>
      <c r="P7" s="63">
        <f>D7*Q7</f>
        <v>186000</v>
      </c>
      <c r="Q7" s="64">
        <v>18600</v>
      </c>
      <c r="R7" s="111"/>
      <c r="S7" s="65">
        <f>D7*R7</f>
        <v>0</v>
      </c>
      <c r="T7" s="66" t="str">
        <f aca="true" t="shared" si="0" ref="T7">IF(ISNUMBER(R7),IF(R7&gt;Q7,"NEVYHOVUJE","VYHOVUJE")," ")</f>
        <v xml:space="preserve"> </v>
      </c>
      <c r="U7" s="84"/>
      <c r="V7" s="69" t="s">
        <v>11</v>
      </c>
    </row>
    <row r="8" spans="1:22" ht="403.5" customHeight="1" thickBot="1" thickTop="1">
      <c r="A8" s="20"/>
      <c r="B8" s="42">
        <v>2</v>
      </c>
      <c r="C8" s="43" t="s">
        <v>45</v>
      </c>
      <c r="D8" s="44">
        <v>4</v>
      </c>
      <c r="E8" s="45" t="s">
        <v>31</v>
      </c>
      <c r="F8" s="77" t="s">
        <v>47</v>
      </c>
      <c r="G8" s="112"/>
      <c r="H8" s="111"/>
      <c r="I8" s="94"/>
      <c r="J8" s="97"/>
      <c r="K8" s="100"/>
      <c r="L8" s="70" t="s">
        <v>44</v>
      </c>
      <c r="M8" s="79"/>
      <c r="N8" s="79"/>
      <c r="O8" s="82"/>
      <c r="P8" s="46">
        <f>D8*Q8</f>
        <v>99160</v>
      </c>
      <c r="Q8" s="47">
        <v>24790</v>
      </c>
      <c r="R8" s="111"/>
      <c r="S8" s="48">
        <f>D8*R8</f>
        <v>0</v>
      </c>
      <c r="T8" s="49" t="str">
        <f aca="true" t="shared" si="1" ref="T8:T9">IF(ISNUMBER(R8),IF(R8&gt;Q8,"NEVYHOVUJE","VYHOVUJE")," ")</f>
        <v xml:space="preserve"> </v>
      </c>
      <c r="U8" s="85"/>
      <c r="V8" s="67" t="s">
        <v>12</v>
      </c>
    </row>
    <row r="9" spans="1:22" ht="114" customHeight="1" thickBot="1" thickTop="1">
      <c r="A9" s="20"/>
      <c r="B9" s="50">
        <v>3</v>
      </c>
      <c r="C9" s="51" t="s">
        <v>36</v>
      </c>
      <c r="D9" s="52">
        <v>1</v>
      </c>
      <c r="E9" s="53" t="s">
        <v>31</v>
      </c>
      <c r="F9" s="74" t="s">
        <v>46</v>
      </c>
      <c r="G9" s="113"/>
      <c r="H9" s="54" t="s">
        <v>32</v>
      </c>
      <c r="I9" s="95"/>
      <c r="J9" s="98"/>
      <c r="K9" s="101"/>
      <c r="L9" s="71"/>
      <c r="M9" s="80"/>
      <c r="N9" s="80"/>
      <c r="O9" s="83"/>
      <c r="P9" s="55">
        <f>D9*Q9</f>
        <v>37190</v>
      </c>
      <c r="Q9" s="56">
        <v>37190</v>
      </c>
      <c r="R9" s="111"/>
      <c r="S9" s="57">
        <f>D9*R9</f>
        <v>0</v>
      </c>
      <c r="T9" s="58" t="str">
        <f t="shared" si="1"/>
        <v xml:space="preserve"> </v>
      </c>
      <c r="U9" s="86"/>
      <c r="V9" s="72" t="s">
        <v>13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09" t="s">
        <v>29</v>
      </c>
      <c r="C11" s="109"/>
      <c r="D11" s="109"/>
      <c r="E11" s="109"/>
      <c r="F11" s="109"/>
      <c r="G11" s="109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106" t="s">
        <v>10</v>
      </c>
      <c r="S11" s="107"/>
      <c r="T11" s="108"/>
      <c r="U11" s="24"/>
      <c r="V11" s="25"/>
    </row>
    <row r="12" spans="2:20" ht="50.45" customHeight="1" thickBot="1" thickTop="1">
      <c r="B12" s="110" t="s">
        <v>27</v>
      </c>
      <c r="C12" s="110"/>
      <c r="D12" s="110"/>
      <c r="E12" s="110"/>
      <c r="F12" s="110"/>
      <c r="G12" s="110"/>
      <c r="H12" s="110"/>
      <c r="I12" s="26"/>
      <c r="L12" s="9"/>
      <c r="M12" s="9"/>
      <c r="N12" s="9"/>
      <c r="O12" s="27"/>
      <c r="P12" s="27"/>
      <c r="Q12" s="28">
        <f>SUM(P7:P9)</f>
        <v>322350</v>
      </c>
      <c r="R12" s="103">
        <f>SUM(S7:S9)</f>
        <v>0</v>
      </c>
      <c r="S12" s="104"/>
      <c r="T12" s="105"/>
    </row>
    <row r="13" spans="2:19" ht="15.75" thickTop="1">
      <c r="B13" s="102" t="s">
        <v>28</v>
      </c>
      <c r="C13" s="102"/>
      <c r="D13" s="102"/>
      <c r="E13" s="102"/>
      <c r="F13" s="102"/>
      <c r="G13" s="102"/>
      <c r="H13" s="76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6"/>
      <c r="H14" s="76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6"/>
      <c r="H15" s="76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6"/>
      <c r="H16" s="76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6"/>
      <c r="H17" s="76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6"/>
      <c r="H19" s="7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6"/>
      <c r="H20" s="7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6"/>
      <c r="H21" s="76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6"/>
      <c r="H22" s="76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6"/>
      <c r="H23" s="7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6"/>
      <c r="H24" s="7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6"/>
      <c r="H25" s="7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6"/>
      <c r="H26" s="7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6"/>
      <c r="H27" s="7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6"/>
      <c r="H28" s="7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6"/>
      <c r="H29" s="7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6"/>
      <c r="H30" s="7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6"/>
      <c r="H31" s="7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6"/>
      <c r="H32" s="7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6"/>
      <c r="H33" s="7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6"/>
      <c r="H34" s="7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6"/>
      <c r="H35" s="7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6"/>
      <c r="H36" s="7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6"/>
      <c r="H37" s="7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6"/>
      <c r="H38" s="7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6"/>
      <c r="H39" s="7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6"/>
      <c r="H40" s="7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6"/>
      <c r="H41" s="7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6"/>
      <c r="H42" s="7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6"/>
      <c r="H43" s="7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6"/>
      <c r="H44" s="7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6"/>
      <c r="H45" s="7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6"/>
      <c r="H46" s="7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6"/>
      <c r="H47" s="7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6"/>
      <c r="H48" s="7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6"/>
      <c r="H49" s="7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6"/>
      <c r="H50" s="7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6"/>
      <c r="H51" s="7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6"/>
      <c r="H52" s="7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6"/>
      <c r="H53" s="7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6"/>
      <c r="H54" s="7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6"/>
      <c r="H55" s="7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6"/>
      <c r="H56" s="7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6"/>
      <c r="H57" s="7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6"/>
      <c r="H58" s="7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6"/>
      <c r="H59" s="7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6"/>
      <c r="H60" s="7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6"/>
      <c r="H61" s="7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6"/>
      <c r="H62" s="7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6"/>
      <c r="H63" s="7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6"/>
      <c r="H64" s="7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6"/>
      <c r="H65" s="7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6"/>
      <c r="H66" s="7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6"/>
      <c r="H67" s="7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6"/>
      <c r="H68" s="7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6"/>
      <c r="H69" s="7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6"/>
      <c r="H70" s="7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6"/>
      <c r="H71" s="7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6"/>
      <c r="H72" s="7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6"/>
      <c r="H73" s="7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6"/>
      <c r="H74" s="7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6"/>
      <c r="H75" s="7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6"/>
      <c r="H76" s="7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6"/>
      <c r="H77" s="7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6"/>
      <c r="H78" s="7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6"/>
      <c r="H79" s="7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6"/>
      <c r="H80" s="7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6"/>
      <c r="H81" s="7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6"/>
      <c r="H82" s="7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6"/>
      <c r="H83" s="7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6"/>
      <c r="H84" s="7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6"/>
      <c r="H85" s="7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6"/>
      <c r="H86" s="7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6"/>
      <c r="H87" s="7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6"/>
      <c r="H88" s="7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6"/>
      <c r="H89" s="7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6"/>
      <c r="H90" s="7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6"/>
      <c r="H91" s="7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6"/>
      <c r="H92" s="7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6"/>
      <c r="H93" s="7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6"/>
      <c r="H94" s="7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6"/>
      <c r="H95" s="7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6"/>
      <c r="H96" s="7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6"/>
      <c r="H97" s="76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6"/>
      <c r="H98" s="76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2DjgHQLWq2Qab82hOwAjDOFKkoJr0HPnRxnpXgAFajANCbQzp6ZDz7dvIBPOp4LLmNoiUe1hAiDNtgW5XiegZA==" saltValue="VUCmCaNeOGTvoKgImW6xtw==" spinCount="100000" sheet="1" objects="1" scenarios="1"/>
  <mergeCells count="15">
    <mergeCell ref="B13:G13"/>
    <mergeCell ref="R12:T12"/>
    <mergeCell ref="R11:T11"/>
    <mergeCell ref="B11:G11"/>
    <mergeCell ref="B12:H12"/>
    <mergeCell ref="N7:N9"/>
    <mergeCell ref="O7:O9"/>
    <mergeCell ref="U7:U9"/>
    <mergeCell ref="B1:D1"/>
    <mergeCell ref="G5:H5"/>
    <mergeCell ref="G2:N3"/>
    <mergeCell ref="I7:I9"/>
    <mergeCell ref="J7:J9"/>
    <mergeCell ref="K7:K9"/>
    <mergeCell ref="M7:M9"/>
  </mergeCells>
  <conditionalFormatting sqref="B7:B9 D7:D9">
    <cfRule type="containsBlanks" priority="97" dxfId="8">
      <formula>LEN(TRIM(B7))=0</formula>
    </cfRule>
  </conditionalFormatting>
  <conditionalFormatting sqref="B7:B9">
    <cfRule type="cellIs" priority="94" dxfId="7" operator="greaterThanOrEqual">
      <formula>1</formula>
    </cfRule>
  </conditionalFormatting>
  <conditionalFormatting sqref="G7:H9 R7:R9">
    <cfRule type="notContainsBlanks" priority="71" dxfId="6">
      <formula>LEN(TRIM(G7))&gt;0</formula>
    </cfRule>
    <cfRule type="notContainsBlanks" priority="72" dxfId="5">
      <formula>LEN(TRIM(G7))&gt;0</formula>
    </cfRule>
    <cfRule type="containsBlanks" priority="74" dxfId="4">
      <formula>LEN(TRIM(G7))=0</formula>
    </cfRule>
  </conditionalFormatting>
  <conditionalFormatting sqref="G7:H9">
    <cfRule type="notContainsBlanks" priority="70" dxfId="0">
      <formula>LEN(TRIM(G7))&gt;0</formula>
    </cfRule>
  </conditionalFormatting>
  <conditionalFormatting sqref="T7:T9">
    <cfRule type="cellIs" priority="80" dxfId="2" operator="equal">
      <formula>"NEVYHOVUJE"</formula>
    </cfRule>
    <cfRule type="cellIs" priority="81" dxfId="1" operator="equal">
      <formula>"VYHOVUJE"</formula>
    </cfRule>
  </conditionalFormatting>
  <conditionalFormatting sqref="R7:R9">
    <cfRule type="notContainsBlanks" priority="1" dxfId="0">
      <formula>LEN(TRIM(R7))&gt;0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 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2023-12-04T08:36:43Z</cp:lastPrinted>
  <dcterms:created xsi:type="dcterms:W3CDTF">2014-03-05T12:43:32Z</dcterms:created>
  <dcterms:modified xsi:type="dcterms:W3CDTF">2023-12-14T11:14:40Z</dcterms:modified>
  <cp:category/>
  <cp:version/>
  <cp:contentType/>
  <cp:contentStatus/>
  <cp:revision>3</cp:revision>
</cp:coreProperties>
</file>