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activeTab="0"/>
  </bookViews>
  <sheets>
    <sheet name="KP" sheetId="1" r:id="rId1"/>
  </sheets>
  <definedNames>
    <definedName name="_xlnm.Print_Area" localSheetId="0">'KP'!$B$1:$U$69</definedName>
  </definedNames>
  <calcPr calcId="191029"/>
  <extLst/>
</workbook>
</file>

<file path=xl/sharedStrings.xml><?xml version="1.0" encoding="utf-8"?>
<sst xmlns="http://schemas.openxmlformats.org/spreadsheetml/2006/main" count="222" uniqueCount="149">
  <si>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</si>
  <si>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</si>
  <si>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</si>
  <si>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</si>
  <si>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</si>
  <si>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</si>
  <si>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</si>
  <si>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</si>
  <si>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</si>
  <si>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</si>
  <si>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</si>
  <si>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</si>
  <si>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30192000-1 - Kancelářské potřeby</t>
  </si>
  <si>
    <t>Název</t>
  </si>
  <si>
    <t>Měrná jednotka [MJ]</t>
  </si>
  <si>
    <t xml:space="preserve">Popis </t>
  </si>
  <si>
    <t>Maximální cena za jednotlivé položky 
 v Kč BEZ DPH</t>
  </si>
  <si>
    <t>Fakturace</t>
  </si>
  <si>
    <t>Financováno
 z projektových finančních prostředků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</si>
  <si>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</si>
  <si>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</si>
  <si>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</si>
  <si>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</si>
  <si>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</si>
  <si>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kancelářské potřeby</t>
  </si>
  <si>
    <t xml:space="preserve">Pokud financováno z projektových prostředků, pak ŘEŠITEL uvede: NÁZEV A ČÍSLO DOTAČNÍHO PROJEKTU </t>
  </si>
  <si>
    <t>V případě, že se dodavatel při předání zboží na některá uvedená tel. čísla nedovolá, bude v takovém případě volat tel. 377 631 332, 377 631 320.</t>
  </si>
  <si>
    <t>Samostatná faktura</t>
  </si>
  <si>
    <t>Příloha č. 2 Kupní smlouvy - technická specifikace
Kancelářské potřeby (II.) 061 - 2023</t>
  </si>
  <si>
    <t>ks</t>
  </si>
  <si>
    <t>Box na formát A4, polypropylen min. 0,5 mm, kapacita 250 - 300 listů (80 g/m2), zajišťovací gumička.</t>
  </si>
  <si>
    <t>Kvalitní průhledný polypropylen, zavírání jedním drukem (patentem) na delší straně.</t>
  </si>
  <si>
    <t>Materiál PVC, s plastovým zipem.</t>
  </si>
  <si>
    <t>Plast, formát A4, šíře hřbetu 3,5 cm, průměr kroužků 25 mm, kapacita cca 190 listů, hřbetní kapsa se štítkem na popisky.</t>
  </si>
  <si>
    <t>Karton z vnější strany potažený prešpánem, z vnitřní strany hladký papír, uzavírací kroužky proti náhodnému otevření, kovová ochranná lišta pro delší životnost, hřbetní kroužek.</t>
  </si>
  <si>
    <t xml:space="preserve">Karton z vnější strany potažený prešpánem, z vnitřní strany hladký papír, uzavírací kroužky proti náhodnému otevření, kovová ochranná lišta. </t>
  </si>
  <si>
    <t xml:space="preserve">Podložka A4 s klipem jednoduchá </t>
  </si>
  <si>
    <t>Formát A4, plast, kovový klip.</t>
  </si>
  <si>
    <t>Desky přední pro kroužkovou vazbu - čiré</t>
  </si>
  <si>
    <t>bal</t>
  </si>
  <si>
    <t>Obálky pro kroužkovou perfovazbu, formát A4, karton 250 g, povrchová úprava imitace kůže, min. 100 ks v balení.</t>
  </si>
  <si>
    <t>Speciálně profilované nasazovací lišty zajišťují trvalý a pružný přítlak, spojení 1-30 listů, min. 50 ks v balení.</t>
  </si>
  <si>
    <t xml:space="preserve">Samolepící bločky 38 x 51 mm,  4 x neon  </t>
  </si>
  <si>
    <t>Samolepicí blok, každý lístek má podél jedné strany lepivý pásek, 4 barvy po 50 listech v balení.</t>
  </si>
  <si>
    <t>Blok A4 boční spirála  - linkovaný</t>
  </si>
  <si>
    <t xml:space="preserve">Min. 50 listů, spirála vlevo. </t>
  </si>
  <si>
    <t>Blok A4 boční spirála - čistý</t>
  </si>
  <si>
    <t>Bílý papír s děrováním pro zavěšení do všech typů flipchartů. V bloku min. 25 listů.</t>
  </si>
  <si>
    <t>Sešit A4 -  linkovaný</t>
  </si>
  <si>
    <t xml:space="preserve">Min. 40 listů. </t>
  </si>
  <si>
    <t xml:space="preserve">Univerzální lepidlo, vhodné na papír, kůži, dřevo apod., bez rozpouštědla, s aplikátorem. </t>
  </si>
  <si>
    <t>Univerzální lepidlo, na papír, dřevovláknité materiály, kůži, dřevo a další savé materiály, neobsahuje rozpouštědla, ředitelné vodou.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</si>
  <si>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</si>
  <si>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</si>
  <si>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</si>
  <si>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</si>
  <si>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Voděodolný, otěruvzdorný inkoust, šíře stopy 0,6 mm, ventilační uzávěr, na papír, folie, sklo, plasty, polystyrén.</t>
  </si>
  <si>
    <t>Voděodolný, otěruvzdorný inkoust, vláknový hrot, ergonomický úchop, šíře stopy 1 mm, ventilační uzávěry, na fólie, filmy, sklo, plasty.</t>
  </si>
  <si>
    <t>Popisovač lihový 1mm - sada 4ks</t>
  </si>
  <si>
    <t>sada</t>
  </si>
  <si>
    <t>Voděodolný, otěruvzdorný inkoust, vláknový hrot, ergonomický úchop, šíře stopy 1 mm, ventilační uzávěry, na fólie, filmy, sklo, plasty. 4 ks v balení.</t>
  </si>
  <si>
    <t>Popisovač na flipchart 2,5 mm - sada 4ks</t>
  </si>
  <si>
    <t>Odolný proti vyschnutí, kulatý hrot, šíře stopy 2,5 mm, na flipchartové tabule, nepropíjí se papírem, ventilační uzávěr. Sada 4 ks: barva modrá, zelená, červená, černá.</t>
  </si>
  <si>
    <t>Zvýrazňovač 1-4 mm - sada 6ks</t>
  </si>
  <si>
    <t>Klínový hrot, šíře stopy 1-4 mm, ventilační uzávěr, vhodný i na faxový papír. 6 ks v balení.</t>
  </si>
  <si>
    <t>Zvýrazňovač  1 - 4,6 mm - sada 4ks</t>
  </si>
  <si>
    <t>klínový hrot, šíře stopy 1-4,6 mm, ventilační uzávěry, vhodný i na faxový papír.</t>
  </si>
  <si>
    <t>Kalíšek na tužky</t>
  </si>
  <si>
    <t>Drátěná krabička na tužky a propisky, průměr cca 75 mm, výška min. 90 mm.</t>
  </si>
  <si>
    <t>Miska na spony</t>
  </si>
  <si>
    <t xml:space="preserve">Drátěná miska na sponky, průměr cca 9 cm.   </t>
  </si>
  <si>
    <t>Fixační folie čirá 0,5 m - 2,4 kg</t>
  </si>
  <si>
    <t>Min. 23 mic, vhodná k balení větších předmětů, balíků a palet.</t>
  </si>
  <si>
    <t>Čistič na bílé tabule</t>
  </si>
  <si>
    <t>Čistič s rozprašovačem, rychlé a efektivní čištění bílých tabulí, odstraňuje popisovače, min. 250 ml.</t>
  </si>
  <si>
    <t xml:space="preserve">Čisticí houba magnetická na bílé tabule </t>
  </si>
  <si>
    <t>S filcem, vyměnitelné vložky.</t>
  </si>
  <si>
    <t>Děrovačka - min.20 listů  - čtyřděrování</t>
  </si>
  <si>
    <t>Čtyřděrovačka s bočním raménkem pro nastavení formátu a ukazatelem středu, rozteč děr 8 cm, děrování min. 20 listů současně.</t>
  </si>
  <si>
    <t xml:space="preserve">Rozešívačka </t>
  </si>
  <si>
    <t>Odstranění sešívacích drátků, kovové provedení + plast.</t>
  </si>
  <si>
    <t>Klip kovový 19</t>
  </si>
  <si>
    <t xml:space="preserve">Kovové, mnohonásobně použitelné, min. 12 ks v balení. </t>
  </si>
  <si>
    <t>Klip kovový 32</t>
  </si>
  <si>
    <t>Křída barevná  sada 6barev</t>
  </si>
  <si>
    <t>Sada školních kříd, 6 barev.</t>
  </si>
  <si>
    <t xml:space="preserve">Motouz trikolora </t>
  </si>
  <si>
    <t>Min. 40 g, pro kancelář i domácnost.</t>
  </si>
  <si>
    <t>Nůžky celokovové - 18 cm</t>
  </si>
  <si>
    <t>Celokovové provedení, čepele spojuje kovový šroub, řezné plochy speciálně upraveny pro snadný a precizní střih.</t>
  </si>
  <si>
    <t>Nůžky celokovové - 20 cm</t>
  </si>
  <si>
    <t xml:space="preserve">Pryž </t>
  </si>
  <si>
    <t xml:space="preserve">Na grafitové tužky. </t>
  </si>
  <si>
    <t>Ořezávátko dvojité se zásobníkem</t>
  </si>
  <si>
    <t>Pro silnou i tenkou tužku, plastové se zásobníkem na odpad.</t>
  </si>
  <si>
    <t>Skartovačka s automatickým podavačem papíru</t>
  </si>
  <si>
    <t>Zakládací desky s klipem A4</t>
  </si>
  <si>
    <t>Pro plastovou kroužkovou vazbu, použitelné ve všech vázacích strojích, min. 100 ks v balení. Určené na 101-120 listů papíru.</t>
  </si>
  <si>
    <t>Pro plastovou kroužkovou vazbu, použitelné ve všech vázacích strojích, min. 100 ks v balení. Určené na 121-150 listů papíru.</t>
  </si>
  <si>
    <t>Pro plastovou kroužkovou vazbu, použitelné ve všech vázacích strojích, min. 100 ks v balení. Určené na 151-180 listů papíru.</t>
  </si>
  <si>
    <t>Samolepicí etikety bílá 52,5 x 29,7 mm</t>
  </si>
  <si>
    <t xml:space="preserve">Archy formátu A4, pro tisk v kopírkách, laserových a inkoustových tiskárnách. Min. 100 listů/ balení. </t>
  </si>
  <si>
    <t>Špendlík celokovový</t>
  </si>
  <si>
    <t>Přepisovatelný/gumovatelný roller, průměr hrotu F (0,5 mm), šířka stopy 0,25 mm.</t>
  </si>
  <si>
    <t>NE</t>
  </si>
  <si>
    <t>CBG - Ing. Jana Vondrysková,
Tel.: 37763 6241</t>
  </si>
  <si>
    <t>Klatovská tř. 51, 
301 00 Plzeň, 
Fakulta pedagogická - Centrum biologie, geověd a envigogiky,
místnost CH 318</t>
  </si>
  <si>
    <t>EO - Václava Vlková,
Tel.: 37763 1146</t>
  </si>
  <si>
    <t>Univerzitní 8, 
301 00 Plzeň, 
Rektorát - Ekonomický odobr,
místnost UR 221</t>
  </si>
  <si>
    <r>
      <t xml:space="preserve">Box na spisy s gumou - (PP min 0,5 mm) - </t>
    </r>
    <r>
      <rPr>
        <b/>
        <sz val="11"/>
        <rFont val="Calibri"/>
        <family val="2"/>
      </rPr>
      <t>čiré</t>
    </r>
  </si>
  <si>
    <r>
      <t>Obálka plastová PVC s patentem /druk/  A6 - čirá -</t>
    </r>
    <r>
      <rPr>
        <b/>
        <sz val="11"/>
        <rFont val="Calibri"/>
        <family val="2"/>
      </rPr>
      <t>průhledná bílá</t>
    </r>
  </si>
  <si>
    <r>
      <t>Obálka plastová PVC s patentem /druk/ A5 - čirá -</t>
    </r>
    <r>
      <rPr>
        <b/>
        <sz val="11"/>
        <rFont val="Calibri"/>
        <family val="2"/>
      </rPr>
      <t xml:space="preserve"> průhledná bílá</t>
    </r>
  </si>
  <si>
    <r>
      <t xml:space="preserve">Obálka plastová PVC s patentem /druk/ A4 - čirá - </t>
    </r>
    <r>
      <rPr>
        <b/>
        <sz val="11"/>
        <rFont val="Calibri"/>
        <family val="2"/>
      </rPr>
      <t>průhledná bílá</t>
    </r>
  </si>
  <si>
    <r>
      <t>Obálka PVC se zipem A5 -</t>
    </r>
    <r>
      <rPr>
        <b/>
        <sz val="11"/>
        <rFont val="Calibri"/>
        <family val="2"/>
      </rPr>
      <t xml:space="preserve"> čirá</t>
    </r>
  </si>
  <si>
    <r>
      <t xml:space="preserve">Obálka PVC se zipem A4 - </t>
    </r>
    <r>
      <rPr>
        <b/>
        <sz val="11"/>
        <rFont val="Calibri"/>
        <family val="2"/>
      </rPr>
      <t>čirá</t>
    </r>
  </si>
  <si>
    <r>
      <t>Pořadač 2-kroužkový A4 - 3,5 cm -</t>
    </r>
    <r>
      <rPr>
        <b/>
        <sz val="11"/>
        <rFont val="Calibri"/>
        <family val="2"/>
      </rPr>
      <t xml:space="preserve"> černý</t>
    </r>
  </si>
  <si>
    <r>
      <t xml:space="preserve">Pořadač pákový A4 - 5 cm, prešpán - </t>
    </r>
    <r>
      <rPr>
        <b/>
        <sz val="11"/>
        <rFont val="Calibri"/>
        <family val="2"/>
      </rPr>
      <t>černý</t>
    </r>
  </si>
  <si>
    <r>
      <t xml:space="preserve">Pořadač pákový A4 - 7,5 cm, prešpán - </t>
    </r>
    <r>
      <rPr>
        <b/>
        <sz val="11"/>
        <rFont val="Calibri"/>
        <family val="2"/>
      </rPr>
      <t>černý</t>
    </r>
  </si>
  <si>
    <r>
      <t>Desky zadní pro kroužkovou vazbu -</t>
    </r>
    <r>
      <rPr>
        <b/>
        <sz val="11"/>
        <rFont val="Calibri"/>
        <family val="2"/>
      </rPr>
      <t xml:space="preserve"> černé</t>
    </r>
  </si>
  <si>
    <t>Průhledné čiré krycí desky min. 200 mic, přední strana, formát A4, min. 100ks/bal.</t>
  </si>
  <si>
    <r>
      <t xml:space="preserve">Hřbety 3mm - nasouvací lišty - </t>
    </r>
    <r>
      <rPr>
        <b/>
        <sz val="11"/>
        <rFont val="Calibri"/>
        <family val="2"/>
      </rPr>
      <t>černé</t>
    </r>
  </si>
  <si>
    <t xml:space="preserve">Lepidlo disperzní 130 - 140 g </t>
  </si>
  <si>
    <t xml:space="preserve">Lepidlo disperzní 250 g </t>
  </si>
  <si>
    <r>
      <t xml:space="preserve">Blok na flipchart - </t>
    </r>
    <r>
      <rPr>
        <b/>
        <sz val="11"/>
        <rFont val="Calibri"/>
        <family val="2"/>
      </rPr>
      <t>bílý</t>
    </r>
  </si>
  <si>
    <r>
      <t xml:space="preserve">Popisovač  lihový 0,6 mm - </t>
    </r>
    <r>
      <rPr>
        <b/>
        <sz val="11"/>
        <rFont val="Calibri"/>
        <family val="2"/>
      </rPr>
      <t>černý</t>
    </r>
  </si>
  <si>
    <r>
      <t xml:space="preserve">Popisovač  lihový 0,6 mm - </t>
    </r>
    <r>
      <rPr>
        <b/>
        <sz val="11"/>
        <rFont val="Calibri"/>
        <family val="2"/>
      </rPr>
      <t>červený</t>
    </r>
  </si>
  <si>
    <r>
      <t xml:space="preserve">Popisovač lihový 1mm - </t>
    </r>
    <r>
      <rPr>
        <b/>
        <sz val="11"/>
        <rFont val="Calibri"/>
        <family val="2"/>
      </rPr>
      <t>černý</t>
    </r>
  </si>
  <si>
    <r>
      <t xml:space="preserve">Popisovač lihový 1mm - </t>
    </r>
    <r>
      <rPr>
        <b/>
        <sz val="11"/>
        <rFont val="Calibri"/>
        <family val="2"/>
      </rPr>
      <t>červený</t>
    </r>
  </si>
  <si>
    <t>Obchodní název + typ</t>
  </si>
  <si>
    <r>
      <t xml:space="preserve">Hřbety 16  - </t>
    </r>
    <r>
      <rPr>
        <b/>
        <sz val="11"/>
        <rFont val="Calibri"/>
        <family val="2"/>
      </rPr>
      <t>černé</t>
    </r>
  </si>
  <si>
    <r>
      <t xml:space="preserve">Hřbety 19  - </t>
    </r>
    <r>
      <rPr>
        <b/>
        <sz val="11"/>
        <rFont val="Calibri"/>
        <family val="2"/>
      </rPr>
      <t>černé</t>
    </r>
  </si>
  <si>
    <r>
      <t xml:space="preserve">Hřbety 22 - </t>
    </r>
    <r>
      <rPr>
        <b/>
        <sz val="11"/>
        <rFont val="Calibri"/>
        <family val="2"/>
      </rPr>
      <t>černé</t>
    </r>
  </si>
  <si>
    <t>Odlamovací nůž</t>
  </si>
  <si>
    <r>
      <t xml:space="preserve">Přepisovatelný roller - </t>
    </r>
    <r>
      <rPr>
        <b/>
        <sz val="11"/>
        <rFont val="Calibri"/>
        <family val="2"/>
      </rPr>
      <t>červený</t>
    </r>
  </si>
  <si>
    <r>
      <t xml:space="preserve">Přepisovatelný roller - </t>
    </r>
    <r>
      <rPr>
        <b/>
        <sz val="11"/>
        <rFont val="Calibri"/>
        <family val="2"/>
      </rPr>
      <t>modrý</t>
    </r>
  </si>
  <si>
    <r>
      <t xml:space="preserve">Popisovač permanentní </t>
    </r>
    <r>
      <rPr>
        <b/>
        <sz val="11"/>
        <rFont val="Calibri"/>
        <family val="2"/>
      </rPr>
      <t>bílý</t>
    </r>
  </si>
  <si>
    <t>Gumičky</t>
  </si>
  <si>
    <t>Navlhčovač prstů</t>
  </si>
  <si>
    <t>Odlamovací nůž 18 mm.</t>
  </si>
  <si>
    <t>Špendlíky celokovové, krabička 50 g, délka špendlíku 28 mm, v krabičce cca 450 ks.</t>
  </si>
  <si>
    <t>Zakládací desky s klipem po straně na principu duraclip - A4, kapacita 30 listů, černé.</t>
  </si>
  <si>
    <t>Permanentní BÍLÝ popisovač - TENKÝ hrot 1,2 mm.</t>
  </si>
  <si>
    <t>Glycerinový navlhčovač prstů - min. 20 ml.</t>
  </si>
  <si>
    <t>Gumičky - mix barev, Ø 60 mm, min. 100 g.</t>
  </si>
  <si>
    <t>Stolní kalendář s obrázky na rok 2024</t>
  </si>
  <si>
    <t>Plánovací kalendář na rok 2024</t>
  </si>
  <si>
    <t>Stolní obrázkový kalendář na rok 2024 s týdenním kalendářem.</t>
  </si>
  <si>
    <t>Oboustranná plánovací karta ve formátu A5 na celý rok. Rozměr: 180 x 150 mm.</t>
  </si>
  <si>
    <r>
      <t xml:space="preserve">Stupeň utajení min. P3, křížový řez.
</t>
    </r>
    <r>
      <rPr>
        <sz val="11"/>
        <rFont val="Calibri"/>
        <family val="2"/>
      </rPr>
      <t xml:space="preserve">Skartace min. </t>
    </r>
    <r>
      <rPr>
        <sz val="11"/>
        <color indexed="8"/>
        <rFont val="Calibri"/>
        <family val="2"/>
      </rPr>
      <t>8 ks papíru na manuální skartaci.
Skartace svorek, drátů ze sešívačky a kreditních karet. 
Kapacita podavače min. 100 listů.
Rychlost ska</t>
    </r>
    <r>
      <rPr>
        <sz val="11"/>
        <rFont val="Calibri"/>
        <family val="2"/>
      </rPr>
      <t>rtace min. 1,5 m/min.</t>
    </r>
    <r>
      <rPr>
        <sz val="11"/>
        <color rgb="FFFF0000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Objem koše min. 34 l.
</t>
    </r>
    <r>
      <rPr>
        <sz val="11"/>
        <rFont val="Calibri"/>
        <family val="2"/>
      </rPr>
      <t xml:space="preserve">Minimální doba kontinuálního provozu 20 min. </t>
    </r>
    <r>
      <rPr>
        <sz val="11"/>
        <color indexed="8"/>
        <rFont val="Calibri"/>
        <family val="2"/>
      </rPr>
      <t xml:space="preserve">
Manuální a automatický zpětný chod.
Tichý provoz.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</si>
</sst>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 style="medium"/>
      <top style="thin"/>
      <bottom/>
    </border>
    <border>
      <left style="medium"/>
      <right style="medium"/>
      <top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9" fillId="2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14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2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2" borderId="2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4" xfId="0" applyBorder="1" applyProtection="1">
      <protection/>
    </xf>
    <xf numFmtId="0" fontId="8" fillId="3" borderId="5" xfId="0" applyFont="1" applyFill="1" applyBorder="1" applyAlignment="1" applyProtection="1">
      <alignment horizontal="center" vertical="center" textRotation="90" wrapText="1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vertical="center"/>
      <protection/>
    </xf>
    <xf numFmtId="3" fontId="0" fillId="3" borderId="7" xfId="0" applyNumberFormat="1" applyFill="1" applyBorder="1" applyAlignment="1" applyProtection="1">
      <alignment horizontal="center" vertical="center" wrapText="1"/>
      <protection/>
    </xf>
    <xf numFmtId="0" fontId="9" fillId="5" borderId="8" xfId="20" applyFont="1" applyFill="1" applyBorder="1" applyAlignment="1" applyProtection="1">
      <alignment horizontal="left" vertical="center" wrapText="1" inden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12" fillId="5" borderId="8" xfId="20" applyFont="1" applyFill="1" applyBorder="1" applyAlignment="1" applyProtection="1">
      <alignment horizontal="center" vertical="center" wrapText="1"/>
      <protection/>
    </xf>
    <xf numFmtId="0" fontId="12" fillId="5" borderId="8" xfId="24" applyFont="1" applyFill="1" applyBorder="1" applyAlignment="1" applyProtection="1">
      <alignment horizontal="left" vertical="center" wrapText="1" indent="1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9" fillId="5" borderId="8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9" fillId="5" borderId="1" xfId="20" applyFont="1" applyFill="1" applyBorder="1" applyAlignment="1" applyProtection="1">
      <alignment horizontal="left" vertical="center" wrapText="1" inden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12" fillId="5" borderId="1" xfId="20" applyFont="1" applyFill="1" applyBorder="1" applyAlignment="1" applyProtection="1">
      <alignment horizontal="center" vertical="center" wrapText="1"/>
      <protection/>
    </xf>
    <xf numFmtId="0" fontId="12" fillId="5" borderId="1" xfId="24" applyFont="1" applyFill="1" applyBorder="1" applyAlignment="1" applyProtection="1">
      <alignment horizontal="left" vertical="center" wrapText="1" inden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9" fillId="5" borderId="1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0" fontId="9" fillId="5" borderId="1" xfId="20" applyFont="1" applyFill="1" applyBorder="1" applyAlignment="1" applyProtection="1">
      <alignment horizontal="center" vertical="center" wrapText="1"/>
      <protection/>
    </xf>
    <xf numFmtId="0" fontId="9" fillId="5" borderId="1" xfId="24" applyFont="1" applyFill="1" applyBorder="1" applyAlignment="1" applyProtection="1">
      <alignment horizontal="left" vertical="center" wrapText="1" indent="1"/>
      <protection/>
    </xf>
    <xf numFmtId="3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164" fontId="16" fillId="5" borderId="1" xfId="0" applyNumberFormat="1" applyFont="1" applyFill="1" applyBorder="1" applyAlignment="1" applyProtection="1">
      <alignment horizontal="right" vertical="center" wrapText="1" indent="1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  <xf numFmtId="3" fontId="0" fillId="3" borderId="14" xfId="0" applyNumberFormat="1" applyFill="1" applyBorder="1" applyAlignment="1" applyProtection="1">
      <alignment horizontal="center" vertical="center" wrapText="1"/>
      <protection/>
    </xf>
    <xf numFmtId="0" fontId="9" fillId="5" borderId="13" xfId="20" applyFont="1" applyFill="1" applyBorder="1" applyAlignment="1" applyProtection="1">
      <alignment horizontal="left" vertical="center" wrapText="1" indent="1"/>
      <protection/>
    </xf>
    <xf numFmtId="3" fontId="0" fillId="5" borderId="13" xfId="0" applyNumberFormat="1" applyFill="1" applyBorder="1" applyAlignment="1" applyProtection="1">
      <alignment horizontal="center" vertical="center" wrapText="1"/>
      <protection/>
    </xf>
    <xf numFmtId="0" fontId="12" fillId="5" borderId="13" xfId="20" applyFont="1" applyFill="1" applyBorder="1" applyAlignment="1" applyProtection="1">
      <alignment horizontal="center" vertical="center" wrapText="1"/>
      <protection/>
    </xf>
    <xf numFmtId="0" fontId="12" fillId="5" borderId="13" xfId="24" applyFont="1" applyFill="1" applyBorder="1" applyAlignment="1" applyProtection="1">
      <alignment horizontal="left" vertical="center" wrapText="1" inden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164" fontId="9" fillId="5" borderId="13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3" fontId="0" fillId="3" borderId="16" xfId="0" applyNumberFormat="1" applyFill="1" applyBorder="1" applyAlignment="1" applyProtection="1">
      <alignment horizontal="center" vertical="center" wrapText="1"/>
      <protection/>
    </xf>
    <xf numFmtId="0" fontId="9" fillId="5" borderId="17" xfId="20" applyFont="1" applyFill="1" applyBorder="1" applyAlignment="1" applyProtection="1">
      <alignment horizontal="left" vertical="center" wrapText="1" inden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12" fillId="5" borderId="17" xfId="20" applyFont="1" applyFill="1" applyBorder="1" applyAlignment="1" applyProtection="1">
      <alignment horizontal="center" vertical="center" wrapText="1"/>
      <protection/>
    </xf>
    <xf numFmtId="0" fontId="12" fillId="5" borderId="17" xfId="24" applyFont="1" applyFill="1" applyBorder="1" applyAlignment="1" applyProtection="1">
      <alignment horizontal="left" vertical="center" wrapText="1" inden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9" fillId="5" borderId="1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4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3" fontId="0" fillId="3" borderId="18" xfId="0" applyNumberFormat="1" applyFill="1" applyBorder="1" applyAlignment="1" applyProtection="1">
      <alignment horizontal="center" vertical="center" wrapText="1"/>
      <protection/>
    </xf>
    <xf numFmtId="0" fontId="9" fillId="5" borderId="19" xfId="20" applyFont="1" applyFill="1" applyBorder="1" applyAlignment="1" applyProtection="1">
      <alignment horizontal="left" vertical="center" wrapText="1" inden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12" fillId="5" borderId="19" xfId="20" applyFont="1" applyFill="1" applyBorder="1" applyAlignment="1" applyProtection="1">
      <alignment horizontal="center" vertical="center" wrapText="1"/>
      <protection/>
    </xf>
    <xf numFmtId="0" fontId="12" fillId="5" borderId="19" xfId="24" applyFont="1" applyFill="1" applyBorder="1" applyAlignment="1" applyProtection="1">
      <alignment horizontal="left" vertical="center" wrapText="1" inden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164" fontId="0" fillId="0" borderId="19" xfId="0" applyNumberFormat="1" applyBorder="1" applyAlignment="1" applyProtection="1">
      <alignment horizontal="right" vertical="center" indent="1"/>
      <protection/>
    </xf>
    <xf numFmtId="164" fontId="9" fillId="5" borderId="19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4" fillId="5" borderId="20" xfId="0" applyFont="1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 applyProtection="1">
      <alignment horizontal="center" vertical="center" wrapText="1"/>
      <protection/>
    </xf>
    <xf numFmtId="0" fontId="0" fillId="0" borderId="21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vertical="center" wrapText="1"/>
      <protection/>
    </xf>
    <xf numFmtId="0" fontId="0" fillId="4" borderId="22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164" fontId="2" fillId="0" borderId="6" xfId="0" applyNumberFormat="1" applyFont="1" applyBorder="1" applyAlignment="1" applyProtection="1">
      <alignment horizontal="center" vertical="center"/>
      <protection/>
    </xf>
    <xf numFmtId="0" fontId="0" fillId="0" borderId="6" xfId="0" applyBorder="1" applyProtection="1">
      <protection/>
    </xf>
    <xf numFmtId="0" fontId="0" fillId="0" borderId="22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9" xfId="0" applyNumberFormat="1" applyFont="1" applyFill="1" applyBorder="1" applyAlignment="1" applyProtection="1">
      <alignment horizontal="right" vertical="center" wrapText="1" inden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2" xfId="22"/>
    <cellStyle name="normální 2" xfId="23"/>
    <cellStyle name="normální 3 2 2" xfId="24"/>
    <cellStyle name="normální 3 4" xfId="25"/>
    <cellStyle name="normální 3 2 2 2" xfId="26"/>
  </cellStyles>
  <dxfs count="12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 patternType="solid">
          <fgColor rgb="FFFBD0C9"/>
          <bgColor rgb="FFFBD0C9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tabSelected="1" zoomScale="93" zoomScaleNormal="93" workbookViewId="0" topLeftCell="D34">
      <selection activeCell="G52" sqref="G52"/>
    </sheetView>
  </sheetViews>
  <sheetFormatPr defaultColWidth="9.140625" defaultRowHeight="15"/>
  <cols>
    <col min="1" max="1" width="2.7109375" style="2" bestFit="1" customWidth="1"/>
    <col min="2" max="2" width="5.57421875" style="2" bestFit="1" customWidth="1"/>
    <col min="3" max="3" width="63.57421875" style="6" customWidth="1"/>
    <col min="4" max="4" width="12.421875" style="130" customWidth="1"/>
    <col min="5" max="5" width="11.140625" style="5" customWidth="1"/>
    <col min="6" max="6" width="135.28125" style="6" customWidth="1"/>
    <col min="7" max="7" width="27.28125" style="6" customWidth="1"/>
    <col min="8" max="8" width="20.140625" style="6" hidden="1" customWidth="1"/>
    <col min="9" max="9" width="24.00390625" style="2" customWidth="1"/>
    <col min="10" max="10" width="22.7109375" style="2" customWidth="1"/>
    <col min="11" max="11" width="20.57421875" style="2" bestFit="1" customWidth="1"/>
    <col min="12" max="12" width="19.57421875" style="2" bestFit="1" customWidth="1"/>
    <col min="13" max="13" width="23.57421875" style="2" bestFit="1" customWidth="1"/>
    <col min="14" max="14" width="19.00390625" style="2" bestFit="1" customWidth="1"/>
    <col min="15" max="15" width="28.28125" style="2" hidden="1" customWidth="1"/>
    <col min="16" max="16" width="21.57421875" style="2" hidden="1" customWidth="1"/>
    <col min="17" max="17" width="32.140625" style="2" customWidth="1"/>
    <col min="18" max="18" width="39.421875" style="2" customWidth="1"/>
    <col min="19" max="19" width="28.28125" style="2" customWidth="1"/>
    <col min="20" max="20" width="11.57421875" style="2" hidden="1" customWidth="1"/>
    <col min="21" max="21" width="34.00390625" style="8" customWidth="1"/>
    <col min="22" max="16384" width="9.140625" style="2" customWidth="1"/>
  </cols>
  <sheetData>
    <row r="1" spans="2:10" ht="38.25" customHeight="1">
      <c r="B1" s="3" t="s">
        <v>28</v>
      </c>
      <c r="C1" s="4"/>
      <c r="D1" s="4"/>
      <c r="J1" s="7"/>
    </row>
    <row r="2" spans="3:21" ht="43.5" customHeight="1">
      <c r="C2" s="2"/>
      <c r="D2" s="9"/>
      <c r="E2" s="10"/>
      <c r="F2" s="11"/>
      <c r="G2" s="11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4"/>
    </row>
    <row r="3" spans="2:19" ht="43.5" customHeight="1">
      <c r="B3" s="15"/>
      <c r="C3" s="16" t="s">
        <v>0</v>
      </c>
      <c r="D3" s="17"/>
      <c r="E3" s="17"/>
      <c r="F3" s="17"/>
      <c r="G3" s="17"/>
      <c r="H3" s="18"/>
      <c r="I3" s="18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20.1" customHeight="1" thickBot="1">
      <c r="B4" s="19"/>
      <c r="C4" s="20" t="s">
        <v>1</v>
      </c>
      <c r="D4" s="17"/>
      <c r="E4" s="17"/>
      <c r="F4" s="17"/>
      <c r="G4" s="17"/>
      <c r="H4" s="11"/>
      <c r="I4" s="21"/>
      <c r="J4" s="21"/>
      <c r="L4" s="21"/>
      <c r="M4" s="21"/>
      <c r="N4" s="21"/>
      <c r="O4" s="21"/>
      <c r="P4" s="21"/>
      <c r="Q4" s="21"/>
      <c r="R4" s="21"/>
      <c r="S4" s="21"/>
    </row>
    <row r="5" spans="2:21" ht="34.5" customHeight="1" thickBot="1">
      <c r="B5" s="22"/>
      <c r="C5" s="23"/>
      <c r="D5" s="24"/>
      <c r="E5" s="24"/>
      <c r="F5" s="11"/>
      <c r="G5" s="25" t="s">
        <v>2</v>
      </c>
      <c r="H5" s="26"/>
      <c r="J5" s="25" t="s">
        <v>2</v>
      </c>
      <c r="U5" s="27"/>
    </row>
    <row r="6" spans="1:21" ht="69" customHeight="1" thickBot="1" thickTop="1">
      <c r="A6" s="28"/>
      <c r="B6" s="29" t="s">
        <v>3</v>
      </c>
      <c r="C6" s="30" t="s">
        <v>13</v>
      </c>
      <c r="D6" s="30" t="s">
        <v>4</v>
      </c>
      <c r="E6" s="30" t="s">
        <v>14</v>
      </c>
      <c r="F6" s="30" t="s">
        <v>15</v>
      </c>
      <c r="G6" s="31" t="s">
        <v>128</v>
      </c>
      <c r="H6" s="30" t="s">
        <v>16</v>
      </c>
      <c r="I6" s="30" t="s">
        <v>5</v>
      </c>
      <c r="J6" s="32" t="s">
        <v>6</v>
      </c>
      <c r="K6" s="33" t="s">
        <v>7</v>
      </c>
      <c r="L6" s="33" t="s">
        <v>8</v>
      </c>
      <c r="M6" s="30" t="s">
        <v>17</v>
      </c>
      <c r="N6" s="30" t="s">
        <v>18</v>
      </c>
      <c r="O6" s="30" t="s">
        <v>25</v>
      </c>
      <c r="P6" s="30" t="s">
        <v>19</v>
      </c>
      <c r="Q6" s="33" t="s">
        <v>20</v>
      </c>
      <c r="R6" s="30" t="s">
        <v>21</v>
      </c>
      <c r="S6" s="30" t="s">
        <v>22</v>
      </c>
      <c r="T6" s="30" t="s">
        <v>23</v>
      </c>
      <c r="U6" s="30" t="s">
        <v>24</v>
      </c>
    </row>
    <row r="7" spans="1:21" ht="25.5" customHeight="1" thickTop="1">
      <c r="A7" s="34"/>
      <c r="B7" s="35">
        <v>1</v>
      </c>
      <c r="C7" s="36" t="s">
        <v>109</v>
      </c>
      <c r="D7" s="37">
        <v>5</v>
      </c>
      <c r="E7" s="38" t="s">
        <v>29</v>
      </c>
      <c r="F7" s="39" t="s">
        <v>30</v>
      </c>
      <c r="G7" s="40" t="s">
        <v>104</v>
      </c>
      <c r="H7" s="41">
        <f aca="true" t="shared" si="0" ref="H7:H21">D7*I7</f>
        <v>300</v>
      </c>
      <c r="I7" s="42">
        <v>60</v>
      </c>
      <c r="J7" s="131"/>
      <c r="K7" s="43">
        <f aca="true" t="shared" si="1" ref="K7:K21">D7*J7</f>
        <v>0</v>
      </c>
      <c r="L7" s="44" t="str">
        <f aca="true" t="shared" si="2" ref="L7:L21">IF(ISNUMBER(J7),IF(J7&gt;I7,"NEVYHOVUJE","VYHOVUJE")," ")</f>
        <v xml:space="preserve"> </v>
      </c>
      <c r="M7" s="45" t="s">
        <v>27</v>
      </c>
      <c r="N7" s="46" t="s">
        <v>104</v>
      </c>
      <c r="O7" s="47"/>
      <c r="P7" s="47"/>
      <c r="Q7" s="48" t="s">
        <v>105</v>
      </c>
      <c r="R7" s="48" t="s">
        <v>106</v>
      </c>
      <c r="S7" s="49">
        <v>21</v>
      </c>
      <c r="T7" s="47"/>
      <c r="U7" s="46" t="s">
        <v>12</v>
      </c>
    </row>
    <row r="8" spans="1:21" ht="25.5" customHeight="1">
      <c r="A8" s="28"/>
      <c r="B8" s="50">
        <v>2</v>
      </c>
      <c r="C8" s="51" t="s">
        <v>110</v>
      </c>
      <c r="D8" s="52">
        <v>5</v>
      </c>
      <c r="E8" s="53" t="s">
        <v>29</v>
      </c>
      <c r="F8" s="54" t="s">
        <v>31</v>
      </c>
      <c r="G8" s="55"/>
      <c r="H8" s="56">
        <f t="shared" si="0"/>
        <v>65</v>
      </c>
      <c r="I8" s="57">
        <v>13</v>
      </c>
      <c r="J8" s="132"/>
      <c r="K8" s="58">
        <f t="shared" si="1"/>
        <v>0</v>
      </c>
      <c r="L8" s="59" t="str">
        <f t="shared" si="2"/>
        <v xml:space="preserve"> </v>
      </c>
      <c r="M8" s="60"/>
      <c r="N8" s="61"/>
      <c r="O8" s="62"/>
      <c r="P8" s="62"/>
      <c r="Q8" s="63"/>
      <c r="R8" s="63"/>
      <c r="S8" s="64"/>
      <c r="T8" s="62"/>
      <c r="U8" s="61"/>
    </row>
    <row r="9" spans="1:21" ht="25.5" customHeight="1">
      <c r="A9" s="28"/>
      <c r="B9" s="50">
        <v>3</v>
      </c>
      <c r="C9" s="51" t="s">
        <v>111</v>
      </c>
      <c r="D9" s="52">
        <v>5</v>
      </c>
      <c r="E9" s="53" t="s">
        <v>29</v>
      </c>
      <c r="F9" s="54" t="s">
        <v>31</v>
      </c>
      <c r="G9" s="55"/>
      <c r="H9" s="56">
        <f t="shared" si="0"/>
        <v>80</v>
      </c>
      <c r="I9" s="57">
        <v>16</v>
      </c>
      <c r="J9" s="132"/>
      <c r="K9" s="58">
        <f t="shared" si="1"/>
        <v>0</v>
      </c>
      <c r="L9" s="59" t="str">
        <f t="shared" si="2"/>
        <v xml:space="preserve"> </v>
      </c>
      <c r="M9" s="60"/>
      <c r="N9" s="61"/>
      <c r="O9" s="62"/>
      <c r="P9" s="62"/>
      <c r="Q9" s="63"/>
      <c r="R9" s="63"/>
      <c r="S9" s="64"/>
      <c r="T9" s="62"/>
      <c r="U9" s="61"/>
    </row>
    <row r="10" spans="1:21" ht="25.5" customHeight="1">
      <c r="A10" s="28"/>
      <c r="B10" s="50">
        <v>4</v>
      </c>
      <c r="C10" s="51" t="s">
        <v>112</v>
      </c>
      <c r="D10" s="52">
        <v>7</v>
      </c>
      <c r="E10" s="53" t="s">
        <v>29</v>
      </c>
      <c r="F10" s="54" t="s">
        <v>31</v>
      </c>
      <c r="G10" s="55"/>
      <c r="H10" s="56">
        <f t="shared" si="0"/>
        <v>140</v>
      </c>
      <c r="I10" s="57">
        <v>20</v>
      </c>
      <c r="J10" s="132"/>
      <c r="K10" s="58">
        <f t="shared" si="1"/>
        <v>0</v>
      </c>
      <c r="L10" s="59" t="str">
        <f t="shared" si="2"/>
        <v xml:space="preserve"> </v>
      </c>
      <c r="M10" s="60"/>
      <c r="N10" s="61"/>
      <c r="O10" s="62"/>
      <c r="P10" s="62"/>
      <c r="Q10" s="63"/>
      <c r="R10" s="63"/>
      <c r="S10" s="64"/>
      <c r="T10" s="62"/>
      <c r="U10" s="61"/>
    </row>
    <row r="11" spans="1:21" ht="25.5" customHeight="1">
      <c r="A11" s="28"/>
      <c r="B11" s="50">
        <v>5</v>
      </c>
      <c r="C11" s="51" t="s">
        <v>113</v>
      </c>
      <c r="D11" s="52">
        <v>10</v>
      </c>
      <c r="E11" s="65" t="s">
        <v>29</v>
      </c>
      <c r="F11" s="66" t="s">
        <v>32</v>
      </c>
      <c r="G11" s="55"/>
      <c r="H11" s="56">
        <f t="shared" si="0"/>
        <v>120</v>
      </c>
      <c r="I11" s="57">
        <v>12</v>
      </c>
      <c r="J11" s="132"/>
      <c r="K11" s="58">
        <f t="shared" si="1"/>
        <v>0</v>
      </c>
      <c r="L11" s="59" t="str">
        <f t="shared" si="2"/>
        <v xml:space="preserve"> </v>
      </c>
      <c r="M11" s="60"/>
      <c r="N11" s="61"/>
      <c r="O11" s="62"/>
      <c r="P11" s="62"/>
      <c r="Q11" s="63"/>
      <c r="R11" s="63"/>
      <c r="S11" s="64"/>
      <c r="T11" s="62"/>
      <c r="U11" s="61"/>
    </row>
    <row r="12" spans="1:21" ht="25.5" customHeight="1">
      <c r="A12" s="28"/>
      <c r="B12" s="50">
        <v>6</v>
      </c>
      <c r="C12" s="51" t="s">
        <v>114</v>
      </c>
      <c r="D12" s="52">
        <v>10</v>
      </c>
      <c r="E12" s="53" t="s">
        <v>29</v>
      </c>
      <c r="F12" s="54" t="s">
        <v>32</v>
      </c>
      <c r="G12" s="55"/>
      <c r="H12" s="56">
        <f t="shared" si="0"/>
        <v>160</v>
      </c>
      <c r="I12" s="57">
        <v>16</v>
      </c>
      <c r="J12" s="132"/>
      <c r="K12" s="58">
        <f t="shared" si="1"/>
        <v>0</v>
      </c>
      <c r="L12" s="59" t="str">
        <f t="shared" si="2"/>
        <v xml:space="preserve"> </v>
      </c>
      <c r="M12" s="60"/>
      <c r="N12" s="61"/>
      <c r="O12" s="62"/>
      <c r="P12" s="62"/>
      <c r="Q12" s="63"/>
      <c r="R12" s="63"/>
      <c r="S12" s="64"/>
      <c r="T12" s="62"/>
      <c r="U12" s="61"/>
    </row>
    <row r="13" spans="1:21" ht="25.5" customHeight="1">
      <c r="A13" s="28"/>
      <c r="B13" s="50">
        <v>7</v>
      </c>
      <c r="C13" s="51" t="s">
        <v>115</v>
      </c>
      <c r="D13" s="52">
        <v>5</v>
      </c>
      <c r="E13" s="53" t="s">
        <v>29</v>
      </c>
      <c r="F13" s="54" t="s">
        <v>33</v>
      </c>
      <c r="G13" s="55"/>
      <c r="H13" s="56">
        <f t="shared" si="0"/>
        <v>375</v>
      </c>
      <c r="I13" s="57">
        <v>75</v>
      </c>
      <c r="J13" s="132"/>
      <c r="K13" s="58">
        <f t="shared" si="1"/>
        <v>0</v>
      </c>
      <c r="L13" s="59" t="str">
        <f t="shared" si="2"/>
        <v xml:space="preserve"> </v>
      </c>
      <c r="M13" s="60"/>
      <c r="N13" s="61"/>
      <c r="O13" s="62"/>
      <c r="P13" s="62"/>
      <c r="Q13" s="63"/>
      <c r="R13" s="63"/>
      <c r="S13" s="64"/>
      <c r="T13" s="62"/>
      <c r="U13" s="61"/>
    </row>
    <row r="14" spans="1:21" ht="39" customHeight="1">
      <c r="A14" s="28"/>
      <c r="B14" s="50">
        <v>8</v>
      </c>
      <c r="C14" s="51" t="s">
        <v>116</v>
      </c>
      <c r="D14" s="52">
        <v>5</v>
      </c>
      <c r="E14" s="53" t="s">
        <v>29</v>
      </c>
      <c r="F14" s="54" t="s">
        <v>34</v>
      </c>
      <c r="G14" s="55"/>
      <c r="H14" s="56">
        <f t="shared" si="0"/>
        <v>275</v>
      </c>
      <c r="I14" s="57">
        <v>55</v>
      </c>
      <c r="J14" s="132"/>
      <c r="K14" s="58">
        <f t="shared" si="1"/>
        <v>0</v>
      </c>
      <c r="L14" s="59" t="str">
        <f t="shared" si="2"/>
        <v xml:space="preserve"> </v>
      </c>
      <c r="M14" s="60"/>
      <c r="N14" s="61"/>
      <c r="O14" s="62"/>
      <c r="P14" s="62"/>
      <c r="Q14" s="63"/>
      <c r="R14" s="63"/>
      <c r="S14" s="64"/>
      <c r="T14" s="62"/>
      <c r="U14" s="61"/>
    </row>
    <row r="15" spans="1:21" ht="25.5" customHeight="1">
      <c r="A15" s="28"/>
      <c r="B15" s="50">
        <v>9</v>
      </c>
      <c r="C15" s="51" t="s">
        <v>117</v>
      </c>
      <c r="D15" s="52">
        <v>10</v>
      </c>
      <c r="E15" s="53" t="s">
        <v>29</v>
      </c>
      <c r="F15" s="54" t="s">
        <v>35</v>
      </c>
      <c r="G15" s="55"/>
      <c r="H15" s="56">
        <f t="shared" si="0"/>
        <v>550</v>
      </c>
      <c r="I15" s="57">
        <v>55</v>
      </c>
      <c r="J15" s="132"/>
      <c r="K15" s="58">
        <f t="shared" si="1"/>
        <v>0</v>
      </c>
      <c r="L15" s="59" t="str">
        <f t="shared" si="2"/>
        <v xml:space="preserve"> </v>
      </c>
      <c r="M15" s="60"/>
      <c r="N15" s="61"/>
      <c r="O15" s="62"/>
      <c r="P15" s="62"/>
      <c r="Q15" s="63"/>
      <c r="R15" s="63"/>
      <c r="S15" s="64"/>
      <c r="T15" s="62"/>
      <c r="U15" s="61"/>
    </row>
    <row r="16" spans="1:21" ht="25.5" customHeight="1">
      <c r="A16" s="28"/>
      <c r="B16" s="50">
        <v>10</v>
      </c>
      <c r="C16" s="51" t="s">
        <v>36</v>
      </c>
      <c r="D16" s="52">
        <v>5</v>
      </c>
      <c r="E16" s="53" t="s">
        <v>29</v>
      </c>
      <c r="F16" s="54" t="s">
        <v>37</v>
      </c>
      <c r="G16" s="55"/>
      <c r="H16" s="56">
        <f t="shared" si="0"/>
        <v>200</v>
      </c>
      <c r="I16" s="57">
        <v>40</v>
      </c>
      <c r="J16" s="132"/>
      <c r="K16" s="58">
        <f t="shared" si="1"/>
        <v>0</v>
      </c>
      <c r="L16" s="59" t="str">
        <f t="shared" si="2"/>
        <v xml:space="preserve"> </v>
      </c>
      <c r="M16" s="60"/>
      <c r="N16" s="61"/>
      <c r="O16" s="62"/>
      <c r="P16" s="62"/>
      <c r="Q16" s="63"/>
      <c r="R16" s="63"/>
      <c r="S16" s="64"/>
      <c r="T16" s="62"/>
      <c r="U16" s="61"/>
    </row>
    <row r="17" spans="1:21" ht="25.5" customHeight="1">
      <c r="A17" s="28"/>
      <c r="B17" s="50">
        <v>11</v>
      </c>
      <c r="C17" s="51" t="s">
        <v>38</v>
      </c>
      <c r="D17" s="52">
        <v>2</v>
      </c>
      <c r="E17" s="53" t="s">
        <v>39</v>
      </c>
      <c r="F17" s="54" t="s">
        <v>119</v>
      </c>
      <c r="G17" s="55"/>
      <c r="H17" s="56">
        <f t="shared" si="0"/>
        <v>580</v>
      </c>
      <c r="I17" s="57">
        <v>290</v>
      </c>
      <c r="J17" s="132"/>
      <c r="K17" s="58">
        <f t="shared" si="1"/>
        <v>0</v>
      </c>
      <c r="L17" s="59" t="str">
        <f t="shared" si="2"/>
        <v xml:space="preserve"> </v>
      </c>
      <c r="M17" s="60"/>
      <c r="N17" s="61"/>
      <c r="O17" s="62"/>
      <c r="P17" s="62"/>
      <c r="Q17" s="63"/>
      <c r="R17" s="63"/>
      <c r="S17" s="64"/>
      <c r="T17" s="62"/>
      <c r="U17" s="61"/>
    </row>
    <row r="18" spans="1:21" ht="25.5" customHeight="1">
      <c r="A18" s="28"/>
      <c r="B18" s="50">
        <v>12</v>
      </c>
      <c r="C18" s="51" t="s">
        <v>118</v>
      </c>
      <c r="D18" s="52">
        <v>2</v>
      </c>
      <c r="E18" s="53" t="s">
        <v>39</v>
      </c>
      <c r="F18" s="54" t="s">
        <v>40</v>
      </c>
      <c r="G18" s="55"/>
      <c r="H18" s="56">
        <f t="shared" si="0"/>
        <v>600</v>
      </c>
      <c r="I18" s="57">
        <v>300</v>
      </c>
      <c r="J18" s="132"/>
      <c r="K18" s="58">
        <f t="shared" si="1"/>
        <v>0</v>
      </c>
      <c r="L18" s="59" t="str">
        <f t="shared" si="2"/>
        <v xml:space="preserve"> </v>
      </c>
      <c r="M18" s="60"/>
      <c r="N18" s="61"/>
      <c r="O18" s="62"/>
      <c r="P18" s="62"/>
      <c r="Q18" s="63"/>
      <c r="R18" s="63"/>
      <c r="S18" s="64"/>
      <c r="T18" s="62"/>
      <c r="U18" s="61"/>
    </row>
    <row r="19" spans="1:21" ht="25.5" customHeight="1">
      <c r="A19" s="28"/>
      <c r="B19" s="50">
        <v>13</v>
      </c>
      <c r="C19" s="51" t="s">
        <v>120</v>
      </c>
      <c r="D19" s="52">
        <v>1</v>
      </c>
      <c r="E19" s="53" t="s">
        <v>39</v>
      </c>
      <c r="F19" s="54" t="s">
        <v>41</v>
      </c>
      <c r="G19" s="55"/>
      <c r="H19" s="56">
        <f t="shared" si="0"/>
        <v>220</v>
      </c>
      <c r="I19" s="57">
        <v>220</v>
      </c>
      <c r="J19" s="132"/>
      <c r="K19" s="58">
        <f t="shared" si="1"/>
        <v>0</v>
      </c>
      <c r="L19" s="59" t="str">
        <f t="shared" si="2"/>
        <v xml:space="preserve"> </v>
      </c>
      <c r="M19" s="60"/>
      <c r="N19" s="61"/>
      <c r="O19" s="62"/>
      <c r="P19" s="62"/>
      <c r="Q19" s="63"/>
      <c r="R19" s="63"/>
      <c r="S19" s="64"/>
      <c r="T19" s="62"/>
      <c r="U19" s="61"/>
    </row>
    <row r="20" spans="1:21" ht="25.5" customHeight="1">
      <c r="A20" s="28"/>
      <c r="B20" s="50">
        <v>14</v>
      </c>
      <c r="C20" s="51" t="s">
        <v>42</v>
      </c>
      <c r="D20" s="52">
        <v>1</v>
      </c>
      <c r="E20" s="53" t="s">
        <v>39</v>
      </c>
      <c r="F20" s="54" t="s">
        <v>43</v>
      </c>
      <c r="G20" s="55"/>
      <c r="H20" s="56">
        <f t="shared" si="0"/>
        <v>28</v>
      </c>
      <c r="I20" s="57">
        <v>28</v>
      </c>
      <c r="J20" s="132"/>
      <c r="K20" s="58">
        <f t="shared" si="1"/>
        <v>0</v>
      </c>
      <c r="L20" s="59" t="str">
        <f t="shared" si="2"/>
        <v xml:space="preserve"> </v>
      </c>
      <c r="M20" s="60"/>
      <c r="N20" s="61"/>
      <c r="O20" s="62"/>
      <c r="P20" s="62"/>
      <c r="Q20" s="63"/>
      <c r="R20" s="63"/>
      <c r="S20" s="64"/>
      <c r="T20" s="62"/>
      <c r="U20" s="61"/>
    </row>
    <row r="21" spans="1:21" ht="25.5" customHeight="1">
      <c r="A21" s="28"/>
      <c r="B21" s="50">
        <v>15</v>
      </c>
      <c r="C21" s="51" t="s">
        <v>44</v>
      </c>
      <c r="D21" s="52">
        <v>7</v>
      </c>
      <c r="E21" s="53" t="s">
        <v>29</v>
      </c>
      <c r="F21" s="54" t="s">
        <v>45</v>
      </c>
      <c r="G21" s="55"/>
      <c r="H21" s="56">
        <f t="shared" si="0"/>
        <v>420</v>
      </c>
      <c r="I21" s="57">
        <v>60</v>
      </c>
      <c r="J21" s="132"/>
      <c r="K21" s="58">
        <f t="shared" si="1"/>
        <v>0</v>
      </c>
      <c r="L21" s="59" t="str">
        <f t="shared" si="2"/>
        <v xml:space="preserve"> </v>
      </c>
      <c r="M21" s="60"/>
      <c r="N21" s="61"/>
      <c r="O21" s="62"/>
      <c r="P21" s="62"/>
      <c r="Q21" s="63"/>
      <c r="R21" s="63"/>
      <c r="S21" s="64"/>
      <c r="T21" s="62"/>
      <c r="U21" s="61"/>
    </row>
    <row r="22" spans="1:21" ht="25.5" customHeight="1">
      <c r="A22" s="28"/>
      <c r="B22" s="50">
        <v>16</v>
      </c>
      <c r="C22" s="51" t="s">
        <v>46</v>
      </c>
      <c r="D22" s="52">
        <v>5</v>
      </c>
      <c r="E22" s="53" t="s">
        <v>29</v>
      </c>
      <c r="F22" s="54" t="s">
        <v>45</v>
      </c>
      <c r="G22" s="55"/>
      <c r="H22" s="56">
        <f aca="true" t="shared" si="3" ref="H22:H66">D22*I22</f>
        <v>300</v>
      </c>
      <c r="I22" s="57">
        <v>60</v>
      </c>
      <c r="J22" s="132"/>
      <c r="K22" s="58">
        <f aca="true" t="shared" si="4" ref="K22:K26">D22*J22</f>
        <v>0</v>
      </c>
      <c r="L22" s="59" t="str">
        <f aca="true" t="shared" si="5" ref="L22:L26">IF(ISNUMBER(J22),IF(J22&gt;I22,"NEVYHOVUJE","VYHOVUJE")," ")</f>
        <v xml:space="preserve"> </v>
      </c>
      <c r="M22" s="60"/>
      <c r="N22" s="61"/>
      <c r="O22" s="62"/>
      <c r="P22" s="62"/>
      <c r="Q22" s="63"/>
      <c r="R22" s="63"/>
      <c r="S22" s="64"/>
      <c r="T22" s="62"/>
      <c r="U22" s="61"/>
    </row>
    <row r="23" spans="1:21" ht="25.5" customHeight="1">
      <c r="A23" s="28"/>
      <c r="B23" s="50">
        <v>17</v>
      </c>
      <c r="C23" s="51" t="s">
        <v>123</v>
      </c>
      <c r="D23" s="52">
        <v>3</v>
      </c>
      <c r="E23" s="53" t="s">
        <v>29</v>
      </c>
      <c r="F23" s="54" t="s">
        <v>47</v>
      </c>
      <c r="G23" s="55"/>
      <c r="H23" s="56">
        <f t="shared" si="3"/>
        <v>405</v>
      </c>
      <c r="I23" s="57">
        <v>135</v>
      </c>
      <c r="J23" s="132"/>
      <c r="K23" s="58">
        <f t="shared" si="4"/>
        <v>0</v>
      </c>
      <c r="L23" s="59" t="str">
        <f t="shared" si="5"/>
        <v xml:space="preserve"> </v>
      </c>
      <c r="M23" s="60"/>
      <c r="N23" s="61"/>
      <c r="O23" s="62"/>
      <c r="P23" s="62"/>
      <c r="Q23" s="63"/>
      <c r="R23" s="63"/>
      <c r="S23" s="64"/>
      <c r="T23" s="62"/>
      <c r="U23" s="61"/>
    </row>
    <row r="24" spans="1:21" ht="25.5" customHeight="1">
      <c r="A24" s="28"/>
      <c r="B24" s="50">
        <v>18</v>
      </c>
      <c r="C24" s="51" t="s">
        <v>48</v>
      </c>
      <c r="D24" s="52">
        <v>2</v>
      </c>
      <c r="E24" s="53" t="s">
        <v>29</v>
      </c>
      <c r="F24" s="54" t="s">
        <v>49</v>
      </c>
      <c r="G24" s="55"/>
      <c r="H24" s="56">
        <f t="shared" si="3"/>
        <v>40</v>
      </c>
      <c r="I24" s="57">
        <v>20</v>
      </c>
      <c r="J24" s="132"/>
      <c r="K24" s="58">
        <f t="shared" si="4"/>
        <v>0</v>
      </c>
      <c r="L24" s="59" t="str">
        <f t="shared" si="5"/>
        <v xml:space="preserve"> </v>
      </c>
      <c r="M24" s="60"/>
      <c r="N24" s="61"/>
      <c r="O24" s="62"/>
      <c r="P24" s="62"/>
      <c r="Q24" s="63"/>
      <c r="R24" s="63"/>
      <c r="S24" s="64"/>
      <c r="T24" s="62"/>
      <c r="U24" s="61"/>
    </row>
    <row r="25" spans="1:21" ht="25.5" customHeight="1">
      <c r="A25" s="28"/>
      <c r="B25" s="50">
        <v>19</v>
      </c>
      <c r="C25" s="51" t="s">
        <v>121</v>
      </c>
      <c r="D25" s="52">
        <v>5</v>
      </c>
      <c r="E25" s="53" t="s">
        <v>29</v>
      </c>
      <c r="F25" s="54" t="s">
        <v>50</v>
      </c>
      <c r="G25" s="55"/>
      <c r="H25" s="56">
        <f t="shared" si="3"/>
        <v>295</v>
      </c>
      <c r="I25" s="57">
        <v>59</v>
      </c>
      <c r="J25" s="132"/>
      <c r="K25" s="58">
        <f t="shared" si="4"/>
        <v>0</v>
      </c>
      <c r="L25" s="59" t="str">
        <f t="shared" si="5"/>
        <v xml:space="preserve"> </v>
      </c>
      <c r="M25" s="60"/>
      <c r="N25" s="61"/>
      <c r="O25" s="62"/>
      <c r="P25" s="62"/>
      <c r="Q25" s="63"/>
      <c r="R25" s="63"/>
      <c r="S25" s="64"/>
      <c r="T25" s="62"/>
      <c r="U25" s="61"/>
    </row>
    <row r="26" spans="1:21" ht="25.5" customHeight="1">
      <c r="A26" s="28"/>
      <c r="B26" s="50">
        <v>20</v>
      </c>
      <c r="C26" s="51" t="s">
        <v>122</v>
      </c>
      <c r="D26" s="52">
        <v>1</v>
      </c>
      <c r="E26" s="53" t="s">
        <v>29</v>
      </c>
      <c r="F26" s="54" t="s">
        <v>51</v>
      </c>
      <c r="G26" s="55"/>
      <c r="H26" s="56">
        <f t="shared" si="3"/>
        <v>79</v>
      </c>
      <c r="I26" s="57">
        <v>79</v>
      </c>
      <c r="J26" s="132"/>
      <c r="K26" s="58">
        <f t="shared" si="4"/>
        <v>0</v>
      </c>
      <c r="L26" s="59" t="str">
        <f t="shared" si="5"/>
        <v xml:space="preserve"> </v>
      </c>
      <c r="M26" s="60"/>
      <c r="N26" s="61"/>
      <c r="O26" s="62"/>
      <c r="P26" s="62"/>
      <c r="Q26" s="63"/>
      <c r="R26" s="63"/>
      <c r="S26" s="64"/>
      <c r="T26" s="62"/>
      <c r="U26" s="61"/>
    </row>
    <row r="27" spans="1:21" ht="25.5" customHeight="1">
      <c r="A27" s="28"/>
      <c r="B27" s="50">
        <v>21</v>
      </c>
      <c r="C27" s="51" t="s">
        <v>52</v>
      </c>
      <c r="D27" s="52">
        <v>15</v>
      </c>
      <c r="E27" s="53" t="s">
        <v>29</v>
      </c>
      <c r="F27" s="54" t="s">
        <v>53</v>
      </c>
      <c r="G27" s="55"/>
      <c r="H27" s="56">
        <f t="shared" si="3"/>
        <v>420</v>
      </c>
      <c r="I27" s="57">
        <v>28</v>
      </c>
      <c r="J27" s="132"/>
      <c r="K27" s="58">
        <f aca="true" t="shared" si="6" ref="K27:K66">D27*J27</f>
        <v>0</v>
      </c>
      <c r="L27" s="59" t="str">
        <f aca="true" t="shared" si="7" ref="L27:L66">IF(ISNUMBER(J27),IF(J27&gt;I27,"NEVYHOVUJE","VYHOVUJE")," ")</f>
        <v xml:space="preserve"> </v>
      </c>
      <c r="M27" s="60"/>
      <c r="N27" s="61"/>
      <c r="O27" s="62"/>
      <c r="P27" s="62"/>
      <c r="Q27" s="63"/>
      <c r="R27" s="63"/>
      <c r="S27" s="64"/>
      <c r="T27" s="62"/>
      <c r="U27" s="61"/>
    </row>
    <row r="28" spans="1:21" ht="25.5" customHeight="1">
      <c r="A28" s="28"/>
      <c r="B28" s="50">
        <v>22</v>
      </c>
      <c r="C28" s="51" t="s">
        <v>54</v>
      </c>
      <c r="D28" s="52">
        <v>10</v>
      </c>
      <c r="E28" s="53" t="s">
        <v>39</v>
      </c>
      <c r="F28" s="54" t="s">
        <v>55</v>
      </c>
      <c r="G28" s="55"/>
      <c r="H28" s="56">
        <f t="shared" si="3"/>
        <v>50</v>
      </c>
      <c r="I28" s="57">
        <v>5</v>
      </c>
      <c r="J28" s="132"/>
      <c r="K28" s="58">
        <f t="shared" si="6"/>
        <v>0</v>
      </c>
      <c r="L28" s="59" t="str">
        <f t="shared" si="7"/>
        <v xml:space="preserve"> </v>
      </c>
      <c r="M28" s="60"/>
      <c r="N28" s="61"/>
      <c r="O28" s="62"/>
      <c r="P28" s="62"/>
      <c r="Q28" s="63"/>
      <c r="R28" s="63"/>
      <c r="S28" s="64"/>
      <c r="T28" s="62"/>
      <c r="U28" s="61"/>
    </row>
    <row r="29" spans="1:21" ht="25.5" customHeight="1">
      <c r="A29" s="28"/>
      <c r="B29" s="50">
        <v>23</v>
      </c>
      <c r="C29" s="51" t="s">
        <v>124</v>
      </c>
      <c r="D29" s="52">
        <v>40</v>
      </c>
      <c r="E29" s="53" t="s">
        <v>29</v>
      </c>
      <c r="F29" s="54" t="s">
        <v>56</v>
      </c>
      <c r="G29" s="55"/>
      <c r="H29" s="56">
        <f t="shared" si="3"/>
        <v>600</v>
      </c>
      <c r="I29" s="57">
        <v>15</v>
      </c>
      <c r="J29" s="132"/>
      <c r="K29" s="58">
        <f t="shared" si="6"/>
        <v>0</v>
      </c>
      <c r="L29" s="59" t="str">
        <f t="shared" si="7"/>
        <v xml:space="preserve"> </v>
      </c>
      <c r="M29" s="60"/>
      <c r="N29" s="61"/>
      <c r="O29" s="62"/>
      <c r="P29" s="62"/>
      <c r="Q29" s="63"/>
      <c r="R29" s="63"/>
      <c r="S29" s="64"/>
      <c r="T29" s="62"/>
      <c r="U29" s="61"/>
    </row>
    <row r="30" spans="1:21" ht="25.5" customHeight="1">
      <c r="A30" s="28"/>
      <c r="B30" s="50">
        <v>24</v>
      </c>
      <c r="C30" s="51" t="s">
        <v>125</v>
      </c>
      <c r="D30" s="52">
        <v>30</v>
      </c>
      <c r="E30" s="53" t="s">
        <v>29</v>
      </c>
      <c r="F30" s="54" t="s">
        <v>56</v>
      </c>
      <c r="G30" s="55"/>
      <c r="H30" s="56">
        <f t="shared" si="3"/>
        <v>450</v>
      </c>
      <c r="I30" s="57">
        <v>15</v>
      </c>
      <c r="J30" s="132"/>
      <c r="K30" s="58">
        <f t="shared" si="6"/>
        <v>0</v>
      </c>
      <c r="L30" s="59" t="str">
        <f t="shared" si="7"/>
        <v xml:space="preserve"> </v>
      </c>
      <c r="M30" s="60"/>
      <c r="N30" s="61"/>
      <c r="O30" s="62"/>
      <c r="P30" s="62"/>
      <c r="Q30" s="63"/>
      <c r="R30" s="63"/>
      <c r="S30" s="64"/>
      <c r="T30" s="62"/>
      <c r="U30" s="61"/>
    </row>
    <row r="31" spans="1:21" ht="25.5" customHeight="1">
      <c r="A31" s="28"/>
      <c r="B31" s="50">
        <v>25</v>
      </c>
      <c r="C31" s="51" t="s">
        <v>126</v>
      </c>
      <c r="D31" s="52">
        <v>40</v>
      </c>
      <c r="E31" s="53" t="s">
        <v>29</v>
      </c>
      <c r="F31" s="54" t="s">
        <v>57</v>
      </c>
      <c r="G31" s="55"/>
      <c r="H31" s="56">
        <f t="shared" si="3"/>
        <v>520</v>
      </c>
      <c r="I31" s="57">
        <v>13</v>
      </c>
      <c r="J31" s="132"/>
      <c r="K31" s="58">
        <f t="shared" si="6"/>
        <v>0</v>
      </c>
      <c r="L31" s="59" t="str">
        <f t="shared" si="7"/>
        <v xml:space="preserve"> </v>
      </c>
      <c r="M31" s="60"/>
      <c r="N31" s="61"/>
      <c r="O31" s="62"/>
      <c r="P31" s="62"/>
      <c r="Q31" s="63"/>
      <c r="R31" s="63"/>
      <c r="S31" s="64"/>
      <c r="T31" s="62"/>
      <c r="U31" s="61"/>
    </row>
    <row r="32" spans="1:21" ht="25.5" customHeight="1">
      <c r="A32" s="28"/>
      <c r="B32" s="50">
        <v>26</v>
      </c>
      <c r="C32" s="51" t="s">
        <v>127</v>
      </c>
      <c r="D32" s="52">
        <v>30</v>
      </c>
      <c r="E32" s="53" t="s">
        <v>29</v>
      </c>
      <c r="F32" s="54" t="s">
        <v>57</v>
      </c>
      <c r="G32" s="55"/>
      <c r="H32" s="56">
        <f t="shared" si="3"/>
        <v>390</v>
      </c>
      <c r="I32" s="57">
        <v>13</v>
      </c>
      <c r="J32" s="132"/>
      <c r="K32" s="58">
        <f t="shared" si="6"/>
        <v>0</v>
      </c>
      <c r="L32" s="59" t="str">
        <f t="shared" si="7"/>
        <v xml:space="preserve"> </v>
      </c>
      <c r="M32" s="60"/>
      <c r="N32" s="61"/>
      <c r="O32" s="62"/>
      <c r="P32" s="62"/>
      <c r="Q32" s="63"/>
      <c r="R32" s="63"/>
      <c r="S32" s="64"/>
      <c r="T32" s="62"/>
      <c r="U32" s="61"/>
    </row>
    <row r="33" spans="1:21" ht="25.5" customHeight="1">
      <c r="A33" s="28"/>
      <c r="B33" s="50">
        <v>27</v>
      </c>
      <c r="C33" s="51" t="s">
        <v>58</v>
      </c>
      <c r="D33" s="52">
        <v>5</v>
      </c>
      <c r="E33" s="53" t="s">
        <v>59</v>
      </c>
      <c r="F33" s="54" t="s">
        <v>60</v>
      </c>
      <c r="G33" s="55"/>
      <c r="H33" s="56">
        <f t="shared" si="3"/>
        <v>275</v>
      </c>
      <c r="I33" s="57">
        <v>55</v>
      </c>
      <c r="J33" s="132"/>
      <c r="K33" s="58">
        <f t="shared" si="6"/>
        <v>0</v>
      </c>
      <c r="L33" s="59" t="str">
        <f t="shared" si="7"/>
        <v xml:space="preserve"> </v>
      </c>
      <c r="M33" s="60"/>
      <c r="N33" s="61"/>
      <c r="O33" s="62"/>
      <c r="P33" s="62"/>
      <c r="Q33" s="63"/>
      <c r="R33" s="63"/>
      <c r="S33" s="64"/>
      <c r="T33" s="62"/>
      <c r="U33" s="61"/>
    </row>
    <row r="34" spans="1:21" ht="33" customHeight="1">
      <c r="A34" s="28"/>
      <c r="B34" s="50">
        <v>28</v>
      </c>
      <c r="C34" s="51" t="s">
        <v>61</v>
      </c>
      <c r="D34" s="52">
        <v>12</v>
      </c>
      <c r="E34" s="53" t="s">
        <v>59</v>
      </c>
      <c r="F34" s="54" t="s">
        <v>62</v>
      </c>
      <c r="G34" s="55"/>
      <c r="H34" s="56">
        <f t="shared" si="3"/>
        <v>720</v>
      </c>
      <c r="I34" s="57">
        <v>60</v>
      </c>
      <c r="J34" s="132"/>
      <c r="K34" s="58">
        <f t="shared" si="6"/>
        <v>0</v>
      </c>
      <c r="L34" s="59" t="str">
        <f t="shared" si="7"/>
        <v xml:space="preserve"> </v>
      </c>
      <c r="M34" s="60"/>
      <c r="N34" s="61"/>
      <c r="O34" s="62"/>
      <c r="P34" s="62"/>
      <c r="Q34" s="63"/>
      <c r="R34" s="63"/>
      <c r="S34" s="64"/>
      <c r="T34" s="62"/>
      <c r="U34" s="61"/>
    </row>
    <row r="35" spans="1:21" ht="25.5" customHeight="1">
      <c r="A35" s="28"/>
      <c r="B35" s="50">
        <v>29</v>
      </c>
      <c r="C35" s="51" t="s">
        <v>63</v>
      </c>
      <c r="D35" s="52">
        <v>5</v>
      </c>
      <c r="E35" s="53" t="s">
        <v>59</v>
      </c>
      <c r="F35" s="54" t="s">
        <v>64</v>
      </c>
      <c r="G35" s="55"/>
      <c r="H35" s="56">
        <f t="shared" si="3"/>
        <v>375</v>
      </c>
      <c r="I35" s="57">
        <v>75</v>
      </c>
      <c r="J35" s="132"/>
      <c r="K35" s="58">
        <f t="shared" si="6"/>
        <v>0</v>
      </c>
      <c r="L35" s="59" t="str">
        <f t="shared" si="7"/>
        <v xml:space="preserve"> </v>
      </c>
      <c r="M35" s="60"/>
      <c r="N35" s="61"/>
      <c r="O35" s="62"/>
      <c r="P35" s="62"/>
      <c r="Q35" s="63"/>
      <c r="R35" s="63"/>
      <c r="S35" s="64"/>
      <c r="T35" s="62"/>
      <c r="U35" s="61"/>
    </row>
    <row r="36" spans="1:21" ht="25.5" customHeight="1">
      <c r="A36" s="28"/>
      <c r="B36" s="50">
        <v>30</v>
      </c>
      <c r="C36" s="51" t="s">
        <v>65</v>
      </c>
      <c r="D36" s="52">
        <v>10</v>
      </c>
      <c r="E36" s="53" t="s">
        <v>59</v>
      </c>
      <c r="F36" s="54" t="s">
        <v>66</v>
      </c>
      <c r="G36" s="55"/>
      <c r="H36" s="56">
        <f t="shared" si="3"/>
        <v>720</v>
      </c>
      <c r="I36" s="57">
        <v>72</v>
      </c>
      <c r="J36" s="132"/>
      <c r="K36" s="58">
        <f t="shared" si="6"/>
        <v>0</v>
      </c>
      <c r="L36" s="59" t="str">
        <f t="shared" si="7"/>
        <v xml:space="preserve"> </v>
      </c>
      <c r="M36" s="60"/>
      <c r="N36" s="61"/>
      <c r="O36" s="62"/>
      <c r="P36" s="62"/>
      <c r="Q36" s="63"/>
      <c r="R36" s="63"/>
      <c r="S36" s="64"/>
      <c r="T36" s="62"/>
      <c r="U36" s="61"/>
    </row>
    <row r="37" spans="1:21" ht="25.5" customHeight="1">
      <c r="A37" s="28"/>
      <c r="B37" s="50">
        <v>31</v>
      </c>
      <c r="C37" s="51" t="s">
        <v>67</v>
      </c>
      <c r="D37" s="52">
        <v>4</v>
      </c>
      <c r="E37" s="53" t="s">
        <v>29</v>
      </c>
      <c r="F37" s="54" t="s">
        <v>68</v>
      </c>
      <c r="G37" s="55"/>
      <c r="H37" s="56">
        <f t="shared" si="3"/>
        <v>192</v>
      </c>
      <c r="I37" s="57">
        <v>48</v>
      </c>
      <c r="J37" s="132"/>
      <c r="K37" s="58">
        <f t="shared" si="6"/>
        <v>0</v>
      </c>
      <c r="L37" s="59" t="str">
        <f t="shared" si="7"/>
        <v xml:space="preserve"> </v>
      </c>
      <c r="M37" s="60"/>
      <c r="N37" s="61"/>
      <c r="O37" s="62"/>
      <c r="P37" s="62"/>
      <c r="Q37" s="63"/>
      <c r="R37" s="63"/>
      <c r="S37" s="64"/>
      <c r="T37" s="62"/>
      <c r="U37" s="61"/>
    </row>
    <row r="38" spans="1:21" ht="25.5" customHeight="1">
      <c r="A38" s="28"/>
      <c r="B38" s="50">
        <v>32</v>
      </c>
      <c r="C38" s="51" t="s">
        <v>69</v>
      </c>
      <c r="D38" s="52">
        <v>1</v>
      </c>
      <c r="E38" s="53" t="s">
        <v>29</v>
      </c>
      <c r="F38" s="54" t="s">
        <v>70</v>
      </c>
      <c r="G38" s="55"/>
      <c r="H38" s="56">
        <f t="shared" si="3"/>
        <v>28</v>
      </c>
      <c r="I38" s="57">
        <v>28</v>
      </c>
      <c r="J38" s="132"/>
      <c r="K38" s="58">
        <f t="shared" si="6"/>
        <v>0</v>
      </c>
      <c r="L38" s="59" t="str">
        <f t="shared" si="7"/>
        <v xml:space="preserve"> </v>
      </c>
      <c r="M38" s="60"/>
      <c r="N38" s="61"/>
      <c r="O38" s="62"/>
      <c r="P38" s="62"/>
      <c r="Q38" s="63"/>
      <c r="R38" s="63"/>
      <c r="S38" s="64"/>
      <c r="T38" s="62"/>
      <c r="U38" s="61"/>
    </row>
    <row r="39" spans="1:21" ht="25.5" customHeight="1">
      <c r="A39" s="28"/>
      <c r="B39" s="50">
        <v>33</v>
      </c>
      <c r="C39" s="51" t="s">
        <v>71</v>
      </c>
      <c r="D39" s="52">
        <v>1</v>
      </c>
      <c r="E39" s="53" t="s">
        <v>29</v>
      </c>
      <c r="F39" s="54" t="s">
        <v>72</v>
      </c>
      <c r="G39" s="55"/>
      <c r="H39" s="56">
        <f t="shared" si="3"/>
        <v>160</v>
      </c>
      <c r="I39" s="57">
        <v>160</v>
      </c>
      <c r="J39" s="132"/>
      <c r="K39" s="58">
        <f t="shared" si="6"/>
        <v>0</v>
      </c>
      <c r="L39" s="59" t="str">
        <f t="shared" si="7"/>
        <v xml:space="preserve"> </v>
      </c>
      <c r="M39" s="60"/>
      <c r="N39" s="61"/>
      <c r="O39" s="62"/>
      <c r="P39" s="62"/>
      <c r="Q39" s="63"/>
      <c r="R39" s="63"/>
      <c r="S39" s="64"/>
      <c r="T39" s="62"/>
      <c r="U39" s="61"/>
    </row>
    <row r="40" spans="1:21" ht="25.5" customHeight="1">
      <c r="A40" s="28"/>
      <c r="B40" s="50">
        <v>34</v>
      </c>
      <c r="C40" s="51" t="s">
        <v>73</v>
      </c>
      <c r="D40" s="52">
        <v>1</v>
      </c>
      <c r="E40" s="53" t="s">
        <v>29</v>
      </c>
      <c r="F40" s="54" t="s">
        <v>74</v>
      </c>
      <c r="G40" s="55"/>
      <c r="H40" s="56">
        <f t="shared" si="3"/>
        <v>135</v>
      </c>
      <c r="I40" s="57">
        <v>135</v>
      </c>
      <c r="J40" s="132"/>
      <c r="K40" s="58">
        <f t="shared" si="6"/>
        <v>0</v>
      </c>
      <c r="L40" s="59" t="str">
        <f t="shared" si="7"/>
        <v xml:space="preserve"> </v>
      </c>
      <c r="M40" s="60"/>
      <c r="N40" s="61"/>
      <c r="O40" s="62"/>
      <c r="P40" s="62"/>
      <c r="Q40" s="63"/>
      <c r="R40" s="63"/>
      <c r="S40" s="64"/>
      <c r="T40" s="62"/>
      <c r="U40" s="61"/>
    </row>
    <row r="41" spans="1:21" ht="25.5" customHeight="1">
      <c r="A41" s="28"/>
      <c r="B41" s="50">
        <v>35</v>
      </c>
      <c r="C41" s="51" t="s">
        <v>75</v>
      </c>
      <c r="D41" s="52">
        <v>7</v>
      </c>
      <c r="E41" s="53" t="s">
        <v>29</v>
      </c>
      <c r="F41" s="54" t="s">
        <v>76</v>
      </c>
      <c r="G41" s="55"/>
      <c r="H41" s="56">
        <f t="shared" si="3"/>
        <v>1050</v>
      </c>
      <c r="I41" s="57">
        <v>150</v>
      </c>
      <c r="J41" s="132"/>
      <c r="K41" s="58">
        <f t="shared" si="6"/>
        <v>0</v>
      </c>
      <c r="L41" s="59" t="str">
        <f t="shared" si="7"/>
        <v xml:space="preserve"> </v>
      </c>
      <c r="M41" s="60"/>
      <c r="N41" s="61"/>
      <c r="O41" s="62"/>
      <c r="P41" s="62"/>
      <c r="Q41" s="63"/>
      <c r="R41" s="63"/>
      <c r="S41" s="64"/>
      <c r="T41" s="62"/>
      <c r="U41" s="61"/>
    </row>
    <row r="42" spans="1:21" ht="25.5" customHeight="1">
      <c r="A42" s="28"/>
      <c r="B42" s="67">
        <v>36</v>
      </c>
      <c r="C42" s="51" t="s">
        <v>77</v>
      </c>
      <c r="D42" s="52">
        <v>1</v>
      </c>
      <c r="E42" s="53" t="s">
        <v>29</v>
      </c>
      <c r="F42" s="54" t="s">
        <v>78</v>
      </c>
      <c r="G42" s="55"/>
      <c r="H42" s="56">
        <f t="shared" si="3"/>
        <v>300</v>
      </c>
      <c r="I42" s="57">
        <v>300</v>
      </c>
      <c r="J42" s="132"/>
      <c r="K42" s="58">
        <f t="shared" si="6"/>
        <v>0</v>
      </c>
      <c r="L42" s="59" t="str">
        <f t="shared" si="7"/>
        <v xml:space="preserve"> </v>
      </c>
      <c r="M42" s="60"/>
      <c r="N42" s="61"/>
      <c r="O42" s="62"/>
      <c r="P42" s="62"/>
      <c r="Q42" s="63"/>
      <c r="R42" s="63"/>
      <c r="S42" s="64"/>
      <c r="T42" s="62"/>
      <c r="U42" s="61"/>
    </row>
    <row r="43" spans="1:21" ht="25.5" customHeight="1">
      <c r="A43" s="28"/>
      <c r="B43" s="50">
        <v>37</v>
      </c>
      <c r="C43" s="51" t="s">
        <v>79</v>
      </c>
      <c r="D43" s="52">
        <v>4</v>
      </c>
      <c r="E43" s="53" t="s">
        <v>29</v>
      </c>
      <c r="F43" s="54" t="s">
        <v>80</v>
      </c>
      <c r="G43" s="55"/>
      <c r="H43" s="56">
        <f t="shared" si="3"/>
        <v>64</v>
      </c>
      <c r="I43" s="57">
        <v>16</v>
      </c>
      <c r="J43" s="132"/>
      <c r="K43" s="58">
        <f t="shared" si="6"/>
        <v>0</v>
      </c>
      <c r="L43" s="59" t="str">
        <f t="shared" si="7"/>
        <v xml:space="preserve"> </v>
      </c>
      <c r="M43" s="60"/>
      <c r="N43" s="61"/>
      <c r="O43" s="62"/>
      <c r="P43" s="62"/>
      <c r="Q43" s="63"/>
      <c r="R43" s="63"/>
      <c r="S43" s="64"/>
      <c r="T43" s="62"/>
      <c r="U43" s="61"/>
    </row>
    <row r="44" spans="1:21" ht="25.5" customHeight="1">
      <c r="A44" s="28"/>
      <c r="B44" s="50">
        <v>38</v>
      </c>
      <c r="C44" s="51" t="s">
        <v>81</v>
      </c>
      <c r="D44" s="52">
        <v>1</v>
      </c>
      <c r="E44" s="53" t="s">
        <v>39</v>
      </c>
      <c r="F44" s="54" t="s">
        <v>82</v>
      </c>
      <c r="G44" s="55"/>
      <c r="H44" s="56">
        <f t="shared" si="3"/>
        <v>15</v>
      </c>
      <c r="I44" s="57">
        <v>15</v>
      </c>
      <c r="J44" s="132"/>
      <c r="K44" s="58">
        <f t="shared" si="6"/>
        <v>0</v>
      </c>
      <c r="L44" s="59" t="str">
        <f t="shared" si="7"/>
        <v xml:space="preserve"> </v>
      </c>
      <c r="M44" s="60"/>
      <c r="N44" s="61"/>
      <c r="O44" s="62"/>
      <c r="P44" s="62"/>
      <c r="Q44" s="63"/>
      <c r="R44" s="63"/>
      <c r="S44" s="64"/>
      <c r="T44" s="62"/>
      <c r="U44" s="61"/>
    </row>
    <row r="45" spans="1:21" ht="25.5" customHeight="1">
      <c r="A45" s="28"/>
      <c r="B45" s="50">
        <v>39</v>
      </c>
      <c r="C45" s="51" t="s">
        <v>83</v>
      </c>
      <c r="D45" s="52">
        <v>2</v>
      </c>
      <c r="E45" s="53" t="s">
        <v>39</v>
      </c>
      <c r="F45" s="54" t="s">
        <v>82</v>
      </c>
      <c r="G45" s="55"/>
      <c r="H45" s="56">
        <f t="shared" si="3"/>
        <v>52</v>
      </c>
      <c r="I45" s="57">
        <v>26</v>
      </c>
      <c r="J45" s="132"/>
      <c r="K45" s="58">
        <f t="shared" si="6"/>
        <v>0</v>
      </c>
      <c r="L45" s="59" t="str">
        <f t="shared" si="7"/>
        <v xml:space="preserve"> </v>
      </c>
      <c r="M45" s="60"/>
      <c r="N45" s="61"/>
      <c r="O45" s="62"/>
      <c r="P45" s="62"/>
      <c r="Q45" s="63"/>
      <c r="R45" s="63"/>
      <c r="S45" s="64"/>
      <c r="T45" s="62"/>
      <c r="U45" s="61"/>
    </row>
    <row r="46" spans="1:21" ht="25.5" customHeight="1">
      <c r="A46" s="28"/>
      <c r="B46" s="50">
        <v>40</v>
      </c>
      <c r="C46" s="51" t="s">
        <v>84</v>
      </c>
      <c r="D46" s="52">
        <v>10</v>
      </c>
      <c r="E46" s="53" t="s">
        <v>59</v>
      </c>
      <c r="F46" s="54" t="s">
        <v>85</v>
      </c>
      <c r="G46" s="55"/>
      <c r="H46" s="56">
        <f t="shared" si="3"/>
        <v>180</v>
      </c>
      <c r="I46" s="57">
        <v>18</v>
      </c>
      <c r="J46" s="132"/>
      <c r="K46" s="58">
        <f t="shared" si="6"/>
        <v>0</v>
      </c>
      <c r="L46" s="59" t="str">
        <f t="shared" si="7"/>
        <v xml:space="preserve"> </v>
      </c>
      <c r="M46" s="60"/>
      <c r="N46" s="61"/>
      <c r="O46" s="62"/>
      <c r="P46" s="62"/>
      <c r="Q46" s="63"/>
      <c r="R46" s="63"/>
      <c r="S46" s="64"/>
      <c r="T46" s="62"/>
      <c r="U46" s="61"/>
    </row>
    <row r="47" spans="1:21" ht="25.5" customHeight="1">
      <c r="A47" s="28"/>
      <c r="B47" s="50">
        <v>41</v>
      </c>
      <c r="C47" s="51" t="s">
        <v>86</v>
      </c>
      <c r="D47" s="52">
        <v>1</v>
      </c>
      <c r="E47" s="53" t="s">
        <v>29</v>
      </c>
      <c r="F47" s="54" t="s">
        <v>87</v>
      </c>
      <c r="G47" s="55"/>
      <c r="H47" s="56">
        <f t="shared" si="3"/>
        <v>35</v>
      </c>
      <c r="I47" s="57">
        <v>35</v>
      </c>
      <c r="J47" s="132"/>
      <c r="K47" s="58">
        <f t="shared" si="6"/>
        <v>0</v>
      </c>
      <c r="L47" s="59" t="str">
        <f t="shared" si="7"/>
        <v xml:space="preserve"> </v>
      </c>
      <c r="M47" s="60"/>
      <c r="N47" s="61"/>
      <c r="O47" s="62"/>
      <c r="P47" s="62"/>
      <c r="Q47" s="63"/>
      <c r="R47" s="63"/>
      <c r="S47" s="64"/>
      <c r="T47" s="62"/>
      <c r="U47" s="61"/>
    </row>
    <row r="48" spans="1:21" ht="25.5" customHeight="1">
      <c r="A48" s="28"/>
      <c r="B48" s="50">
        <v>42</v>
      </c>
      <c r="C48" s="51" t="s">
        <v>88</v>
      </c>
      <c r="D48" s="52">
        <v>2</v>
      </c>
      <c r="E48" s="53" t="s">
        <v>29</v>
      </c>
      <c r="F48" s="54" t="s">
        <v>89</v>
      </c>
      <c r="G48" s="55"/>
      <c r="H48" s="56">
        <f t="shared" si="3"/>
        <v>210</v>
      </c>
      <c r="I48" s="57">
        <v>105</v>
      </c>
      <c r="J48" s="132"/>
      <c r="K48" s="58">
        <f t="shared" si="6"/>
        <v>0</v>
      </c>
      <c r="L48" s="59" t="str">
        <f t="shared" si="7"/>
        <v xml:space="preserve"> </v>
      </c>
      <c r="M48" s="60"/>
      <c r="N48" s="61"/>
      <c r="O48" s="62"/>
      <c r="P48" s="62"/>
      <c r="Q48" s="63"/>
      <c r="R48" s="63"/>
      <c r="S48" s="64"/>
      <c r="T48" s="62"/>
      <c r="U48" s="61"/>
    </row>
    <row r="49" spans="1:21" ht="25.5" customHeight="1">
      <c r="A49" s="28"/>
      <c r="B49" s="50">
        <v>43</v>
      </c>
      <c r="C49" s="51" t="s">
        <v>90</v>
      </c>
      <c r="D49" s="52">
        <v>2</v>
      </c>
      <c r="E49" s="53" t="s">
        <v>29</v>
      </c>
      <c r="F49" s="54" t="s">
        <v>89</v>
      </c>
      <c r="G49" s="55"/>
      <c r="H49" s="56">
        <f t="shared" si="3"/>
        <v>220</v>
      </c>
      <c r="I49" s="57">
        <v>110</v>
      </c>
      <c r="J49" s="132"/>
      <c r="K49" s="58">
        <f t="shared" si="6"/>
        <v>0</v>
      </c>
      <c r="L49" s="59" t="str">
        <f t="shared" si="7"/>
        <v xml:space="preserve"> </v>
      </c>
      <c r="M49" s="60"/>
      <c r="N49" s="61"/>
      <c r="O49" s="62"/>
      <c r="P49" s="62"/>
      <c r="Q49" s="63"/>
      <c r="R49" s="63"/>
      <c r="S49" s="64"/>
      <c r="T49" s="62"/>
      <c r="U49" s="61"/>
    </row>
    <row r="50" spans="1:21" ht="25.5" customHeight="1">
      <c r="A50" s="28"/>
      <c r="B50" s="50">
        <v>44</v>
      </c>
      <c r="C50" s="51" t="s">
        <v>91</v>
      </c>
      <c r="D50" s="52">
        <v>30</v>
      </c>
      <c r="E50" s="53" t="s">
        <v>29</v>
      </c>
      <c r="F50" s="54" t="s">
        <v>92</v>
      </c>
      <c r="G50" s="55"/>
      <c r="H50" s="56">
        <f t="shared" si="3"/>
        <v>150</v>
      </c>
      <c r="I50" s="57">
        <v>5</v>
      </c>
      <c r="J50" s="132"/>
      <c r="K50" s="58">
        <f t="shared" si="6"/>
        <v>0</v>
      </c>
      <c r="L50" s="59" t="str">
        <f t="shared" si="7"/>
        <v xml:space="preserve"> </v>
      </c>
      <c r="M50" s="60"/>
      <c r="N50" s="61"/>
      <c r="O50" s="62"/>
      <c r="P50" s="62"/>
      <c r="Q50" s="63"/>
      <c r="R50" s="63"/>
      <c r="S50" s="64"/>
      <c r="T50" s="62"/>
      <c r="U50" s="61"/>
    </row>
    <row r="51" spans="1:21" ht="25.5" customHeight="1">
      <c r="A51" s="28"/>
      <c r="B51" s="50">
        <v>45</v>
      </c>
      <c r="C51" s="51" t="s">
        <v>93</v>
      </c>
      <c r="D51" s="52">
        <v>20</v>
      </c>
      <c r="E51" s="53" t="s">
        <v>29</v>
      </c>
      <c r="F51" s="54" t="s">
        <v>94</v>
      </c>
      <c r="G51" s="68"/>
      <c r="H51" s="56">
        <f t="shared" si="3"/>
        <v>400</v>
      </c>
      <c r="I51" s="57">
        <v>20</v>
      </c>
      <c r="J51" s="132"/>
      <c r="K51" s="58">
        <f t="shared" si="6"/>
        <v>0</v>
      </c>
      <c r="L51" s="59" t="str">
        <f t="shared" si="7"/>
        <v xml:space="preserve"> </v>
      </c>
      <c r="M51" s="60"/>
      <c r="N51" s="61"/>
      <c r="O51" s="62"/>
      <c r="P51" s="62"/>
      <c r="Q51" s="63"/>
      <c r="R51" s="63"/>
      <c r="S51" s="64"/>
      <c r="T51" s="62"/>
      <c r="U51" s="61"/>
    </row>
    <row r="52" spans="1:21" ht="164.25" customHeight="1">
      <c r="A52" s="28"/>
      <c r="B52" s="50">
        <v>46</v>
      </c>
      <c r="C52" s="51" t="s">
        <v>95</v>
      </c>
      <c r="D52" s="52">
        <v>1</v>
      </c>
      <c r="E52" s="53" t="s">
        <v>29</v>
      </c>
      <c r="F52" s="54" t="s">
        <v>148</v>
      </c>
      <c r="G52" s="1"/>
      <c r="H52" s="56">
        <f t="shared" si="3"/>
        <v>10000</v>
      </c>
      <c r="I52" s="69">
        <v>10000</v>
      </c>
      <c r="J52" s="132"/>
      <c r="K52" s="58">
        <f t="shared" si="6"/>
        <v>0</v>
      </c>
      <c r="L52" s="59" t="str">
        <f t="shared" si="7"/>
        <v xml:space="preserve"> </v>
      </c>
      <c r="M52" s="60"/>
      <c r="N52" s="61"/>
      <c r="O52" s="62"/>
      <c r="P52" s="62"/>
      <c r="Q52" s="63"/>
      <c r="R52" s="63"/>
      <c r="S52" s="64"/>
      <c r="T52" s="62"/>
      <c r="U52" s="61"/>
    </row>
    <row r="53" spans="1:21" ht="25.5" customHeight="1">
      <c r="A53" s="28"/>
      <c r="B53" s="50">
        <v>47</v>
      </c>
      <c r="C53" s="51" t="s">
        <v>96</v>
      </c>
      <c r="D53" s="52">
        <v>20</v>
      </c>
      <c r="E53" s="53" t="s">
        <v>29</v>
      </c>
      <c r="F53" s="54" t="s">
        <v>140</v>
      </c>
      <c r="G53" s="70" t="s">
        <v>104</v>
      </c>
      <c r="H53" s="56">
        <f t="shared" si="3"/>
        <v>1200</v>
      </c>
      <c r="I53" s="57">
        <v>60</v>
      </c>
      <c r="J53" s="132"/>
      <c r="K53" s="58">
        <f t="shared" si="6"/>
        <v>0</v>
      </c>
      <c r="L53" s="59" t="str">
        <f t="shared" si="7"/>
        <v xml:space="preserve"> </v>
      </c>
      <c r="M53" s="60"/>
      <c r="N53" s="61"/>
      <c r="O53" s="62"/>
      <c r="P53" s="62"/>
      <c r="Q53" s="63"/>
      <c r="R53" s="63"/>
      <c r="S53" s="64"/>
      <c r="T53" s="62"/>
      <c r="U53" s="61"/>
    </row>
    <row r="54" spans="1:21" ht="25.5" customHeight="1">
      <c r="A54" s="28"/>
      <c r="B54" s="50">
        <v>48</v>
      </c>
      <c r="C54" s="51" t="s">
        <v>129</v>
      </c>
      <c r="D54" s="52">
        <v>1</v>
      </c>
      <c r="E54" s="53" t="s">
        <v>39</v>
      </c>
      <c r="F54" s="54" t="s">
        <v>97</v>
      </c>
      <c r="G54" s="55"/>
      <c r="H54" s="56">
        <f t="shared" si="3"/>
        <v>230</v>
      </c>
      <c r="I54" s="57">
        <v>230</v>
      </c>
      <c r="J54" s="132"/>
      <c r="K54" s="58">
        <f t="shared" si="6"/>
        <v>0</v>
      </c>
      <c r="L54" s="59" t="str">
        <f t="shared" si="7"/>
        <v xml:space="preserve"> </v>
      </c>
      <c r="M54" s="60"/>
      <c r="N54" s="61"/>
      <c r="O54" s="62"/>
      <c r="P54" s="62"/>
      <c r="Q54" s="63"/>
      <c r="R54" s="63"/>
      <c r="S54" s="64"/>
      <c r="T54" s="62"/>
      <c r="U54" s="61"/>
    </row>
    <row r="55" spans="1:21" ht="25.5" customHeight="1">
      <c r="A55" s="28"/>
      <c r="B55" s="50">
        <v>49</v>
      </c>
      <c r="C55" s="51" t="s">
        <v>130</v>
      </c>
      <c r="D55" s="52">
        <v>1</v>
      </c>
      <c r="E55" s="53" t="s">
        <v>39</v>
      </c>
      <c r="F55" s="54" t="s">
        <v>98</v>
      </c>
      <c r="G55" s="55"/>
      <c r="H55" s="56">
        <f t="shared" si="3"/>
        <v>260</v>
      </c>
      <c r="I55" s="57">
        <v>260</v>
      </c>
      <c r="J55" s="132"/>
      <c r="K55" s="58">
        <f t="shared" si="6"/>
        <v>0</v>
      </c>
      <c r="L55" s="59" t="str">
        <f t="shared" si="7"/>
        <v xml:space="preserve"> </v>
      </c>
      <c r="M55" s="60"/>
      <c r="N55" s="61"/>
      <c r="O55" s="62"/>
      <c r="P55" s="62"/>
      <c r="Q55" s="63"/>
      <c r="R55" s="63"/>
      <c r="S55" s="64"/>
      <c r="T55" s="62"/>
      <c r="U55" s="61"/>
    </row>
    <row r="56" spans="1:21" ht="25.5" customHeight="1">
      <c r="A56" s="28"/>
      <c r="B56" s="50">
        <v>50</v>
      </c>
      <c r="C56" s="51" t="s">
        <v>131</v>
      </c>
      <c r="D56" s="52">
        <v>1</v>
      </c>
      <c r="E56" s="53" t="s">
        <v>39</v>
      </c>
      <c r="F56" s="54" t="s">
        <v>99</v>
      </c>
      <c r="G56" s="55"/>
      <c r="H56" s="56">
        <f t="shared" si="3"/>
        <v>280</v>
      </c>
      <c r="I56" s="57">
        <v>280</v>
      </c>
      <c r="J56" s="132"/>
      <c r="K56" s="58">
        <f t="shared" si="6"/>
        <v>0</v>
      </c>
      <c r="L56" s="59" t="str">
        <f t="shared" si="7"/>
        <v xml:space="preserve"> </v>
      </c>
      <c r="M56" s="60"/>
      <c r="N56" s="61"/>
      <c r="O56" s="62"/>
      <c r="P56" s="62"/>
      <c r="Q56" s="63"/>
      <c r="R56" s="63"/>
      <c r="S56" s="64"/>
      <c r="T56" s="62"/>
      <c r="U56" s="61"/>
    </row>
    <row r="57" spans="1:21" ht="25.5" customHeight="1">
      <c r="A57" s="28"/>
      <c r="B57" s="50">
        <v>51</v>
      </c>
      <c r="C57" s="51" t="s">
        <v>100</v>
      </c>
      <c r="D57" s="52">
        <v>1</v>
      </c>
      <c r="E57" s="53" t="s">
        <v>39</v>
      </c>
      <c r="F57" s="54" t="s">
        <v>101</v>
      </c>
      <c r="G57" s="55"/>
      <c r="H57" s="56">
        <f t="shared" si="3"/>
        <v>200</v>
      </c>
      <c r="I57" s="57">
        <v>200</v>
      </c>
      <c r="J57" s="132"/>
      <c r="K57" s="58">
        <f t="shared" si="6"/>
        <v>0</v>
      </c>
      <c r="L57" s="59" t="str">
        <f t="shared" si="7"/>
        <v xml:space="preserve"> </v>
      </c>
      <c r="M57" s="60"/>
      <c r="N57" s="61"/>
      <c r="O57" s="62"/>
      <c r="P57" s="62"/>
      <c r="Q57" s="63"/>
      <c r="R57" s="63"/>
      <c r="S57" s="64"/>
      <c r="T57" s="62"/>
      <c r="U57" s="61"/>
    </row>
    <row r="58" spans="1:21" ht="25.5" customHeight="1">
      <c r="A58" s="28"/>
      <c r="B58" s="50">
        <v>52</v>
      </c>
      <c r="C58" s="51" t="s">
        <v>102</v>
      </c>
      <c r="D58" s="52">
        <v>1</v>
      </c>
      <c r="E58" s="53" t="s">
        <v>39</v>
      </c>
      <c r="F58" s="54" t="s">
        <v>139</v>
      </c>
      <c r="G58" s="55"/>
      <c r="H58" s="56">
        <f t="shared" si="3"/>
        <v>60</v>
      </c>
      <c r="I58" s="57">
        <v>60</v>
      </c>
      <c r="J58" s="132"/>
      <c r="K58" s="58">
        <f t="shared" si="6"/>
        <v>0</v>
      </c>
      <c r="L58" s="59" t="str">
        <f t="shared" si="7"/>
        <v xml:space="preserve"> </v>
      </c>
      <c r="M58" s="60"/>
      <c r="N58" s="61"/>
      <c r="O58" s="62"/>
      <c r="P58" s="62"/>
      <c r="Q58" s="63"/>
      <c r="R58" s="63"/>
      <c r="S58" s="64"/>
      <c r="T58" s="62"/>
      <c r="U58" s="61"/>
    </row>
    <row r="59" spans="1:21" ht="25.5" customHeight="1">
      <c r="A59" s="28"/>
      <c r="B59" s="50">
        <v>53</v>
      </c>
      <c r="C59" s="51" t="s">
        <v>132</v>
      </c>
      <c r="D59" s="52">
        <v>30</v>
      </c>
      <c r="E59" s="53" t="s">
        <v>29</v>
      </c>
      <c r="F59" s="54" t="s">
        <v>138</v>
      </c>
      <c r="G59" s="55"/>
      <c r="H59" s="56">
        <f t="shared" si="3"/>
        <v>300</v>
      </c>
      <c r="I59" s="57">
        <v>10</v>
      </c>
      <c r="J59" s="132"/>
      <c r="K59" s="58">
        <f t="shared" si="6"/>
        <v>0</v>
      </c>
      <c r="L59" s="59" t="str">
        <f t="shared" si="7"/>
        <v xml:space="preserve"> </v>
      </c>
      <c r="M59" s="60"/>
      <c r="N59" s="61"/>
      <c r="O59" s="62"/>
      <c r="P59" s="62"/>
      <c r="Q59" s="63"/>
      <c r="R59" s="63"/>
      <c r="S59" s="64"/>
      <c r="T59" s="62"/>
      <c r="U59" s="61"/>
    </row>
    <row r="60" spans="1:21" ht="25.5" customHeight="1">
      <c r="A60" s="28"/>
      <c r="B60" s="50">
        <v>54</v>
      </c>
      <c r="C60" s="51" t="s">
        <v>133</v>
      </c>
      <c r="D60" s="52">
        <v>7</v>
      </c>
      <c r="E60" s="53" t="s">
        <v>29</v>
      </c>
      <c r="F60" s="54" t="s">
        <v>103</v>
      </c>
      <c r="G60" s="55"/>
      <c r="H60" s="56">
        <f t="shared" si="3"/>
        <v>490</v>
      </c>
      <c r="I60" s="57">
        <v>70</v>
      </c>
      <c r="J60" s="132"/>
      <c r="K60" s="58">
        <f t="shared" si="6"/>
        <v>0</v>
      </c>
      <c r="L60" s="59" t="str">
        <f t="shared" si="7"/>
        <v xml:space="preserve"> </v>
      </c>
      <c r="M60" s="60"/>
      <c r="N60" s="61"/>
      <c r="O60" s="62"/>
      <c r="P60" s="62"/>
      <c r="Q60" s="63"/>
      <c r="R60" s="63"/>
      <c r="S60" s="64"/>
      <c r="T60" s="62"/>
      <c r="U60" s="61"/>
    </row>
    <row r="61" spans="1:21" ht="25.5" customHeight="1">
      <c r="A61" s="28"/>
      <c r="B61" s="50">
        <v>55</v>
      </c>
      <c r="C61" s="51" t="s">
        <v>134</v>
      </c>
      <c r="D61" s="52">
        <v>5</v>
      </c>
      <c r="E61" s="53" t="s">
        <v>29</v>
      </c>
      <c r="F61" s="54" t="s">
        <v>103</v>
      </c>
      <c r="G61" s="55"/>
      <c r="H61" s="56">
        <f t="shared" si="3"/>
        <v>350</v>
      </c>
      <c r="I61" s="57">
        <v>70</v>
      </c>
      <c r="J61" s="132"/>
      <c r="K61" s="58">
        <f t="shared" si="6"/>
        <v>0</v>
      </c>
      <c r="L61" s="59" t="str">
        <f t="shared" si="7"/>
        <v xml:space="preserve"> </v>
      </c>
      <c r="M61" s="60"/>
      <c r="N61" s="61"/>
      <c r="O61" s="62"/>
      <c r="P61" s="62"/>
      <c r="Q61" s="63"/>
      <c r="R61" s="63"/>
      <c r="S61" s="64"/>
      <c r="T61" s="62"/>
      <c r="U61" s="61"/>
    </row>
    <row r="62" spans="1:21" ht="25.5" customHeight="1">
      <c r="A62" s="28"/>
      <c r="B62" s="50">
        <v>56</v>
      </c>
      <c r="C62" s="51" t="s">
        <v>135</v>
      </c>
      <c r="D62" s="52">
        <v>8</v>
      </c>
      <c r="E62" s="53" t="s">
        <v>29</v>
      </c>
      <c r="F62" s="54" t="s">
        <v>141</v>
      </c>
      <c r="G62" s="55"/>
      <c r="H62" s="56">
        <f t="shared" si="3"/>
        <v>240</v>
      </c>
      <c r="I62" s="57">
        <v>30</v>
      </c>
      <c r="J62" s="132"/>
      <c r="K62" s="58">
        <f t="shared" si="6"/>
        <v>0</v>
      </c>
      <c r="L62" s="59" t="str">
        <f t="shared" si="7"/>
        <v xml:space="preserve"> </v>
      </c>
      <c r="M62" s="60"/>
      <c r="N62" s="61"/>
      <c r="O62" s="62"/>
      <c r="P62" s="62"/>
      <c r="Q62" s="63"/>
      <c r="R62" s="63"/>
      <c r="S62" s="64"/>
      <c r="T62" s="62"/>
      <c r="U62" s="61"/>
    </row>
    <row r="63" spans="1:21" ht="25.5" customHeight="1">
      <c r="A63" s="28"/>
      <c r="B63" s="50">
        <v>57</v>
      </c>
      <c r="C63" s="51" t="s">
        <v>136</v>
      </c>
      <c r="D63" s="52">
        <v>1</v>
      </c>
      <c r="E63" s="53" t="s">
        <v>39</v>
      </c>
      <c r="F63" s="54" t="s">
        <v>143</v>
      </c>
      <c r="G63" s="55"/>
      <c r="H63" s="56">
        <f t="shared" si="3"/>
        <v>65</v>
      </c>
      <c r="I63" s="57">
        <v>65</v>
      </c>
      <c r="J63" s="132"/>
      <c r="K63" s="58">
        <f t="shared" si="6"/>
        <v>0</v>
      </c>
      <c r="L63" s="59" t="str">
        <f t="shared" si="7"/>
        <v xml:space="preserve"> </v>
      </c>
      <c r="M63" s="60"/>
      <c r="N63" s="61"/>
      <c r="O63" s="62"/>
      <c r="P63" s="62"/>
      <c r="Q63" s="63"/>
      <c r="R63" s="63"/>
      <c r="S63" s="64"/>
      <c r="T63" s="62"/>
      <c r="U63" s="61"/>
    </row>
    <row r="64" spans="1:21" ht="25.5" customHeight="1" thickBot="1">
      <c r="A64" s="28"/>
      <c r="B64" s="71">
        <v>58</v>
      </c>
      <c r="C64" s="72" t="s">
        <v>137</v>
      </c>
      <c r="D64" s="73">
        <v>2</v>
      </c>
      <c r="E64" s="74" t="s">
        <v>29</v>
      </c>
      <c r="F64" s="75" t="s">
        <v>142</v>
      </c>
      <c r="G64" s="76"/>
      <c r="H64" s="77">
        <f t="shared" si="3"/>
        <v>90</v>
      </c>
      <c r="I64" s="78">
        <v>45</v>
      </c>
      <c r="J64" s="133"/>
      <c r="K64" s="79">
        <f t="shared" si="6"/>
        <v>0</v>
      </c>
      <c r="L64" s="80" t="str">
        <f t="shared" si="7"/>
        <v xml:space="preserve"> </v>
      </c>
      <c r="M64" s="81"/>
      <c r="N64" s="82"/>
      <c r="O64" s="83"/>
      <c r="P64" s="83"/>
      <c r="Q64" s="84"/>
      <c r="R64" s="84"/>
      <c r="S64" s="85"/>
      <c r="T64" s="83"/>
      <c r="U64" s="82"/>
    </row>
    <row r="65" spans="1:21" ht="51" customHeight="1">
      <c r="A65" s="28"/>
      <c r="B65" s="86">
        <v>59</v>
      </c>
      <c r="C65" s="87" t="s">
        <v>144</v>
      </c>
      <c r="D65" s="88">
        <v>3</v>
      </c>
      <c r="E65" s="89" t="s">
        <v>29</v>
      </c>
      <c r="F65" s="90" t="s">
        <v>146</v>
      </c>
      <c r="G65" s="91" t="s">
        <v>104</v>
      </c>
      <c r="H65" s="92">
        <f t="shared" si="3"/>
        <v>150</v>
      </c>
      <c r="I65" s="93">
        <v>50</v>
      </c>
      <c r="J65" s="134"/>
      <c r="K65" s="94">
        <f t="shared" si="6"/>
        <v>0</v>
      </c>
      <c r="L65" s="95" t="str">
        <f t="shared" si="7"/>
        <v xml:space="preserve"> </v>
      </c>
      <c r="M65" s="96" t="s">
        <v>27</v>
      </c>
      <c r="N65" s="96" t="s">
        <v>104</v>
      </c>
      <c r="O65" s="97"/>
      <c r="P65" s="97"/>
      <c r="Q65" s="96" t="s">
        <v>107</v>
      </c>
      <c r="R65" s="96" t="s">
        <v>108</v>
      </c>
      <c r="S65" s="98">
        <v>21</v>
      </c>
      <c r="T65" s="97"/>
      <c r="U65" s="99" t="s">
        <v>12</v>
      </c>
    </row>
    <row r="66" spans="1:21" ht="51" customHeight="1" thickBot="1">
      <c r="A66" s="28"/>
      <c r="B66" s="100">
        <v>60</v>
      </c>
      <c r="C66" s="101" t="s">
        <v>145</v>
      </c>
      <c r="D66" s="102">
        <v>3</v>
      </c>
      <c r="E66" s="103" t="s">
        <v>29</v>
      </c>
      <c r="F66" s="104" t="s">
        <v>147</v>
      </c>
      <c r="G66" s="105"/>
      <c r="H66" s="106">
        <f t="shared" si="3"/>
        <v>12</v>
      </c>
      <c r="I66" s="107">
        <v>4</v>
      </c>
      <c r="J66" s="135"/>
      <c r="K66" s="108">
        <f t="shared" si="6"/>
        <v>0</v>
      </c>
      <c r="L66" s="109" t="str">
        <f t="shared" si="7"/>
        <v xml:space="preserve"> </v>
      </c>
      <c r="M66" s="110"/>
      <c r="N66" s="110"/>
      <c r="O66" s="111"/>
      <c r="P66" s="111"/>
      <c r="Q66" s="112"/>
      <c r="R66" s="112"/>
      <c r="S66" s="113"/>
      <c r="T66" s="111"/>
      <c r="U66" s="114"/>
    </row>
    <row r="67" spans="3:11" ht="16.5" thickBot="1" thickTop="1">
      <c r="C67" s="2"/>
      <c r="D67" s="2"/>
      <c r="E67" s="2"/>
      <c r="F67" s="2"/>
      <c r="G67" s="2"/>
      <c r="H67" s="2"/>
      <c r="K67" s="115"/>
    </row>
    <row r="68" spans="2:21" ht="60.75" customHeight="1" thickBot="1" thickTop="1">
      <c r="B68" s="116" t="s">
        <v>9</v>
      </c>
      <c r="C68" s="116"/>
      <c r="D68" s="116"/>
      <c r="E68" s="116"/>
      <c r="F68" s="116"/>
      <c r="G68" s="17"/>
      <c r="H68" s="117"/>
      <c r="I68" s="118" t="s">
        <v>10</v>
      </c>
      <c r="J68" s="119" t="s">
        <v>11</v>
      </c>
      <c r="K68" s="120"/>
      <c r="L68" s="121"/>
      <c r="T68" s="26"/>
      <c r="U68" s="122"/>
    </row>
    <row r="69" spans="2:12" ht="33" customHeight="1" thickBot="1" thickTop="1">
      <c r="B69" s="123" t="s">
        <v>26</v>
      </c>
      <c r="C69" s="123"/>
      <c r="D69" s="123"/>
      <c r="E69" s="123"/>
      <c r="F69" s="123"/>
      <c r="G69" s="124"/>
      <c r="H69" s="125"/>
      <c r="I69" s="126">
        <f>SUM(H7:H66)</f>
        <v>26870</v>
      </c>
      <c r="J69" s="127">
        <f>SUM(K7:K66)</f>
        <v>0</v>
      </c>
      <c r="K69" s="128"/>
      <c r="L69" s="129"/>
    </row>
    <row r="70" ht="14.25" customHeight="1" thickTop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</sheetData>
  <sheetProtection algorithmName="SHA-512" hashValue="jvarYz/1tIMyRj7My0Kkq+09G194F/I3fUR7FTv3VaQydqDK/JoQ1CRECrQNByodp0CgWi/cZyi9fXB+5LPJlg==" saltValue="NsK3OVTeOmSnDPdiMeSHAg==" spinCount="100000" sheet="1" objects="1" scenarios="1"/>
  <mergeCells count="27">
    <mergeCell ref="B69:F69"/>
    <mergeCell ref="J69:L69"/>
    <mergeCell ref="B68:F68"/>
    <mergeCell ref="B1:D1"/>
    <mergeCell ref="J68:L68"/>
    <mergeCell ref="J2:S3"/>
    <mergeCell ref="R65:R66"/>
    <mergeCell ref="Q65:Q66"/>
    <mergeCell ref="M65:M66"/>
    <mergeCell ref="N65:N66"/>
    <mergeCell ref="O65:O66"/>
    <mergeCell ref="P65:P66"/>
    <mergeCell ref="R7:R64"/>
    <mergeCell ref="Q7:Q64"/>
    <mergeCell ref="P7:P64"/>
    <mergeCell ref="O7:O64"/>
    <mergeCell ref="U65:U66"/>
    <mergeCell ref="T65:T66"/>
    <mergeCell ref="S65:S66"/>
    <mergeCell ref="U7:U64"/>
    <mergeCell ref="T7:T64"/>
    <mergeCell ref="S7:S64"/>
    <mergeCell ref="N7:N64"/>
    <mergeCell ref="M7:M64"/>
    <mergeCell ref="G7:G51"/>
    <mergeCell ref="G65:G66"/>
    <mergeCell ref="G53:G64"/>
  </mergeCells>
  <conditionalFormatting sqref="B7:B66">
    <cfRule type="cellIs" priority="87" dxfId="11" operator="greaterThanOrEqual">
      <formula>1</formula>
    </cfRule>
    <cfRule type="containsBlanks" priority="93" dxfId="10">
      <formula>LEN(TRIM(B7))=0</formula>
    </cfRule>
  </conditionalFormatting>
  <conditionalFormatting sqref="D7:D66">
    <cfRule type="containsBlanks" priority="26" dxfId="9">
      <formula>LEN(TRIM(D7))=0</formula>
    </cfRule>
  </conditionalFormatting>
  <conditionalFormatting sqref="G7 G52:G53 G65">
    <cfRule type="notContainsBlanks" priority="1" dxfId="8">
      <formula>LEN(TRIM(G7))&gt;0</formula>
    </cfRule>
    <cfRule type="notContainsBlanks" priority="2" dxfId="4">
      <formula>LEN(TRIM(G7))&gt;0</formula>
    </cfRule>
    <cfRule type="notContainsBlanks" priority="3" dxfId="3">
      <formula>LEN(TRIM(G7))&gt;0</formula>
    </cfRule>
    <cfRule type="containsBlanks" priority="4" dxfId="2">
      <formula>LEN(TRIM(G7))=0</formula>
    </cfRule>
  </conditionalFormatting>
  <conditionalFormatting sqref="J7:J66">
    <cfRule type="notContainsBlanks" priority="52" dxfId="4">
      <formula>LEN(TRIM(J7))&gt;0</formula>
    </cfRule>
    <cfRule type="notContainsBlanks" priority="53" dxfId="3">
      <formula>LEN(TRIM(J7))&gt;0</formula>
    </cfRule>
    <cfRule type="containsBlanks" priority="54" dxfId="2">
      <formula>LEN(TRIM(J7))=0</formula>
    </cfRule>
  </conditionalFormatting>
  <conditionalFormatting sqref="L7:L66">
    <cfRule type="cellIs" priority="83" dxfId="1" operator="equal">
      <formula>"NEVYHOVUJE"</formula>
    </cfRule>
    <cfRule type="cellIs" priority="84" dxfId="0" operator="equal">
      <formula>"VYHOVUJE"</formula>
    </cfRule>
  </conditionalFormatting>
  <dataValidations count="2">
    <dataValidation type="list" showInputMessage="1" showErrorMessage="1" sqref="N7">
      <formula1>"ANO,NE"</formula1>
    </dataValidation>
    <dataValidation type="list" showInputMessage="1" showErrorMessage="1" sqref="E7:E66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Hana Pešková</cp:lastModifiedBy>
  <cp:lastPrinted>2023-11-29T09:31:55Z</cp:lastPrinted>
  <dcterms:created xsi:type="dcterms:W3CDTF">2014-03-05T12:43:32Z</dcterms:created>
  <dcterms:modified xsi:type="dcterms:W3CDTF">2023-12-07T11:43:18Z</dcterms:modified>
  <cp:category/>
  <cp:version/>
  <cp:contentType/>
  <cp:contentStatus/>
  <cp:revision>1</cp:revision>
</cp:coreProperties>
</file>